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120" windowWidth="7785" windowHeight="1192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L80" i="10" l="1"/>
  <c r="M80" i="10"/>
  <c r="N80" i="10"/>
  <c r="L81" i="10"/>
  <c r="M81" i="10"/>
  <c r="N81" i="10"/>
  <c r="L82" i="10"/>
  <c r="M82" i="10"/>
  <c r="N82" i="10"/>
  <c r="N79" i="10"/>
  <c r="M79" i="10"/>
  <c r="L79" i="10"/>
  <c r="L87" i="10"/>
  <c r="M87" i="10"/>
  <c r="N87" i="10"/>
  <c r="M86" i="10"/>
  <c r="N85" i="6"/>
  <c r="N87" i="6"/>
  <c r="L78" i="6"/>
  <c r="M78" i="6"/>
  <c r="N78" i="6"/>
  <c r="L79" i="6"/>
  <c r="M79" i="6"/>
  <c r="N79" i="6"/>
  <c r="L81" i="6"/>
  <c r="M81" i="6"/>
  <c r="N81" i="6"/>
  <c r="L19" i="5"/>
  <c r="L25" i="5"/>
  <c r="L12" i="3"/>
  <c r="M12" i="3"/>
  <c r="N12" i="3"/>
  <c r="N19" i="2"/>
  <c r="L30" i="2"/>
  <c r="M30" i="2"/>
  <c r="N30" i="2"/>
  <c r="N23" i="2"/>
  <c r="M23" i="2"/>
  <c r="L23" i="2"/>
  <c r="N29" i="2"/>
  <c r="M26" i="1"/>
  <c r="N27" i="1"/>
  <c r="N30" i="1"/>
  <c r="N29" i="1"/>
  <c r="M6" i="1" l="1"/>
  <c r="M5" i="1"/>
  <c r="G21" i="4" l="1"/>
  <c r="G20" i="4"/>
  <c r="L5" i="10"/>
  <c r="M89" i="10" l="1"/>
  <c r="N89" i="10"/>
  <c r="L89" i="10"/>
  <c r="L86" i="10"/>
  <c r="N23" i="5" l="1"/>
  <c r="L22" i="1" l="1"/>
  <c r="N88" i="6" l="1"/>
  <c r="M88" i="6"/>
  <c r="L88" i="6"/>
  <c r="N86" i="6"/>
  <c r="M86" i="6"/>
  <c r="L86" i="6"/>
  <c r="G72" i="3" l="1"/>
  <c r="G67" i="9"/>
  <c r="G67" i="8"/>
  <c r="G67" i="7"/>
  <c r="G67" i="6"/>
  <c r="G67" i="4"/>
  <c r="G67" i="3"/>
  <c r="G135" i="1"/>
  <c r="G67" i="1" l="1"/>
  <c r="G58" i="4" l="1"/>
  <c r="G6" i="7" l="1"/>
  <c r="N31" i="10" l="1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3" i="10"/>
  <c r="M23" i="10"/>
  <c r="L23" i="10"/>
  <c r="N22" i="10"/>
  <c r="M22" i="10"/>
  <c r="L22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N11" i="10"/>
  <c r="M11" i="10"/>
  <c r="L11" i="10"/>
  <c r="N10" i="10"/>
  <c r="M10" i="10"/>
  <c r="L10" i="10"/>
  <c r="N7" i="10"/>
  <c r="M7" i="10"/>
  <c r="L7" i="10"/>
  <c r="N5" i="10"/>
  <c r="M5" i="10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N11" i="6"/>
  <c r="M11" i="6"/>
  <c r="L11" i="6"/>
  <c r="N10" i="6"/>
  <c r="M10" i="6"/>
  <c r="L10" i="6"/>
  <c r="N9" i="6"/>
  <c r="N7" i="6"/>
  <c r="M7" i="6"/>
  <c r="L7" i="6"/>
  <c r="N6" i="6"/>
  <c r="M6" i="6"/>
  <c r="L6" i="6"/>
  <c r="N5" i="6"/>
  <c r="M5" i="6"/>
  <c r="L5" i="6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3" i="5"/>
  <c r="L23" i="5"/>
  <c r="N22" i="5"/>
  <c r="M22" i="5"/>
  <c r="L22" i="5"/>
  <c r="N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6" i="5"/>
  <c r="M6" i="5"/>
  <c r="L6" i="5"/>
  <c r="N5" i="5"/>
  <c r="M5" i="5"/>
  <c r="L5" i="5"/>
  <c r="L6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N25" i="4"/>
  <c r="N24" i="4"/>
  <c r="N23" i="4"/>
  <c r="M23" i="4"/>
  <c r="L23" i="4"/>
  <c r="N22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6" i="4"/>
  <c r="M6" i="4"/>
  <c r="N5" i="4"/>
  <c r="M5" i="4"/>
  <c r="L5" i="4"/>
  <c r="N30" i="3"/>
  <c r="M30" i="3"/>
  <c r="L30" i="3"/>
  <c r="N29" i="3"/>
  <c r="M29" i="3"/>
  <c r="L29" i="3"/>
  <c r="N28" i="3"/>
  <c r="M28" i="3"/>
  <c r="L28" i="3"/>
  <c r="N27" i="3"/>
  <c r="M27" i="3"/>
  <c r="L27" i="3"/>
  <c r="N26" i="3"/>
  <c r="M26" i="3"/>
  <c r="N25" i="3"/>
  <c r="N24" i="3"/>
  <c r="N23" i="3"/>
  <c r="M23" i="3"/>
  <c r="L23" i="3"/>
  <c r="N22" i="3"/>
  <c r="M22" i="3"/>
  <c r="L22" i="3"/>
  <c r="N19" i="3"/>
  <c r="M19" i="3"/>
  <c r="L19" i="3"/>
  <c r="N18" i="3"/>
  <c r="M18" i="3"/>
  <c r="L18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1" i="3"/>
  <c r="M11" i="3"/>
  <c r="L11" i="3"/>
  <c r="N10" i="3"/>
  <c r="M10" i="3"/>
  <c r="L10" i="3"/>
  <c r="N6" i="3"/>
  <c r="M6" i="3"/>
  <c r="L6" i="3"/>
  <c r="N5" i="3"/>
  <c r="M5" i="3"/>
  <c r="L5" i="3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2" i="2"/>
  <c r="M22" i="2"/>
  <c r="L22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6" i="2"/>
  <c r="M6" i="2"/>
  <c r="L6" i="2"/>
  <c r="N5" i="2"/>
  <c r="M5" i="2"/>
  <c r="L5" i="2"/>
  <c r="M10" i="1"/>
  <c r="M11" i="1"/>
  <c r="M12" i="1"/>
  <c r="M13" i="1"/>
  <c r="M14" i="1"/>
  <c r="M15" i="1"/>
  <c r="M16" i="1"/>
  <c r="M17" i="1"/>
  <c r="M18" i="1"/>
  <c r="M22" i="1"/>
  <c r="M23" i="1"/>
  <c r="M25" i="1"/>
  <c r="M27" i="1"/>
  <c r="M28" i="1"/>
  <c r="M29" i="1"/>
  <c r="G72" i="9" l="1"/>
  <c r="G16" i="1"/>
  <c r="G88" i="10" l="1"/>
  <c r="G87" i="10"/>
  <c r="G86" i="10"/>
  <c r="G85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7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2" i="9"/>
  <c r="G81" i="9"/>
  <c r="G80" i="9"/>
  <c r="G79" i="9"/>
  <c r="G78" i="9"/>
  <c r="G75" i="9"/>
  <c r="G74" i="9"/>
  <c r="G73" i="9"/>
  <c r="G71" i="9"/>
  <c r="G70" i="9"/>
  <c r="G66" i="9"/>
  <c r="G65" i="9"/>
  <c r="G64" i="9"/>
  <c r="G63" i="9"/>
  <c r="G62" i="9"/>
  <c r="G61" i="9"/>
  <c r="G60" i="9"/>
  <c r="G59" i="9"/>
  <c r="G58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7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2" i="8"/>
  <c r="G81" i="8"/>
  <c r="G80" i="8"/>
  <c r="G79" i="8"/>
  <c r="G78" i="8"/>
  <c r="G75" i="8"/>
  <c r="G74" i="8"/>
  <c r="G73" i="8"/>
  <c r="G71" i="8"/>
  <c r="G70" i="8"/>
  <c r="G66" i="8"/>
  <c r="G65" i="8"/>
  <c r="G64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7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2" i="7"/>
  <c r="G81" i="7"/>
  <c r="G80" i="7"/>
  <c r="G79" i="7"/>
  <c r="G78" i="7"/>
  <c r="G75" i="7"/>
  <c r="G74" i="7"/>
  <c r="G73" i="7"/>
  <c r="G71" i="7"/>
  <c r="G70" i="7"/>
  <c r="G66" i="7"/>
  <c r="G65" i="7"/>
  <c r="G64" i="7"/>
  <c r="G63" i="7"/>
  <c r="G62" i="7"/>
  <c r="G61" i="7"/>
  <c r="G60" i="7"/>
  <c r="G59" i="7"/>
  <c r="G58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2" i="7"/>
  <c r="G30" i="7"/>
  <c r="G29" i="7"/>
  <c r="G28" i="7"/>
  <c r="G27" i="7"/>
  <c r="G26" i="7"/>
  <c r="G25" i="7"/>
  <c r="G24" i="7"/>
  <c r="G23" i="7"/>
  <c r="G22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5" i="7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3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88" i="6"/>
  <c r="G87" i="6"/>
  <c r="G86" i="6"/>
  <c r="G85" i="6"/>
  <c r="G84" i="6"/>
  <c r="G75" i="6"/>
  <c r="G74" i="6"/>
  <c r="G73" i="6"/>
  <c r="G71" i="6"/>
  <c r="G70" i="6"/>
  <c r="G66" i="6"/>
  <c r="G65" i="6"/>
  <c r="G64" i="6"/>
  <c r="G63" i="6"/>
  <c r="G62" i="6"/>
  <c r="G61" i="6"/>
  <c r="G60" i="6"/>
  <c r="G59" i="6"/>
  <c r="G58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2" i="6"/>
  <c r="G31" i="6"/>
  <c r="G30" i="6"/>
  <c r="G29" i="6"/>
  <c r="G28" i="6"/>
  <c r="G27" i="6"/>
  <c r="G26" i="6"/>
  <c r="G25" i="6"/>
  <c r="G24" i="6"/>
  <c r="G23" i="6"/>
  <c r="G22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7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2" i="5"/>
  <c r="G81" i="5"/>
  <c r="G80" i="5"/>
  <c r="G79" i="5"/>
  <c r="G78" i="5"/>
  <c r="G75" i="5"/>
  <c r="G74" i="5"/>
  <c r="G73" i="5"/>
  <c r="G71" i="5"/>
  <c r="G70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5" i="5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7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2" i="4"/>
  <c r="G81" i="4"/>
  <c r="G80" i="4"/>
  <c r="G79" i="4"/>
  <c r="G78" i="4"/>
  <c r="G75" i="4"/>
  <c r="G74" i="4"/>
  <c r="G73" i="4"/>
  <c r="G71" i="4"/>
  <c r="G70" i="4"/>
  <c r="G66" i="4"/>
  <c r="G65" i="4"/>
  <c r="G64" i="4"/>
  <c r="G63" i="4"/>
  <c r="G62" i="4"/>
  <c r="G61" i="4"/>
  <c r="G60" i="4"/>
  <c r="G59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7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2" i="3"/>
  <c r="G81" i="3"/>
  <c r="G80" i="3"/>
  <c r="G79" i="3"/>
  <c r="G78" i="3"/>
  <c r="G75" i="3"/>
  <c r="G74" i="3"/>
  <c r="G73" i="3"/>
  <c r="G71" i="3"/>
  <c r="G70" i="3"/>
  <c r="G66" i="3"/>
  <c r="G65" i="3"/>
  <c r="G64" i="3"/>
  <c r="G63" i="3"/>
  <c r="G62" i="3"/>
  <c r="G61" i="3"/>
  <c r="G60" i="3"/>
  <c r="G59" i="3"/>
  <c r="G58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7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2" i="2"/>
  <c r="G81" i="2"/>
  <c r="G80" i="2"/>
  <c r="G79" i="2"/>
  <c r="G78" i="2"/>
  <c r="G75" i="2"/>
  <c r="G66" i="2"/>
  <c r="G74" i="2"/>
  <c r="G73" i="2"/>
  <c r="G72" i="2"/>
  <c r="G71" i="2"/>
  <c r="G70" i="2"/>
  <c r="G67" i="2"/>
  <c r="G65" i="2"/>
  <c r="G64" i="2"/>
  <c r="G63" i="2"/>
  <c r="G62" i="2"/>
  <c r="G61" i="2"/>
  <c r="G60" i="2"/>
  <c r="G59" i="2"/>
  <c r="G58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5" i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N86" i="10"/>
  <c r="N88" i="10"/>
  <c r="N85" i="10"/>
  <c r="L6" i="1"/>
  <c r="N6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N22" i="1"/>
  <c r="L23" i="1"/>
  <c r="N23" i="1"/>
  <c r="L25" i="1"/>
  <c r="N25" i="1"/>
  <c r="L26" i="1"/>
  <c r="N26" i="1"/>
  <c r="L27" i="1"/>
  <c r="L28" i="1"/>
  <c r="N28" i="1"/>
  <c r="L29" i="1"/>
  <c r="N5" i="1"/>
  <c r="L5" i="1"/>
  <c r="G89" i="10" l="1"/>
</calcChain>
</file>

<file path=xl/sharedStrings.xml><?xml version="1.0" encoding="utf-8"?>
<sst xmlns="http://schemas.openxmlformats.org/spreadsheetml/2006/main" count="4002" uniqueCount="201">
  <si>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</si>
  <si>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</si>
  <si>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</si>
  <si>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</si>
  <si>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</si>
  <si>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</si>
  <si>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</si>
  <si>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</si>
  <si>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</si>
  <si>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</si>
  <si>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</si>
  <si>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</si>
  <si>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</si>
  <si>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</si>
  <si>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</si>
  <si>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</si>
  <si>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</si>
  <si>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</si>
  <si>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</si>
  <si>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</si>
  <si>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</si>
  <si>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</si>
  <si>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</si>
  <si>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</si>
  <si>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</si>
  <si>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</si>
  <si>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</si>
  <si>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</si>
  <si>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</si>
  <si>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</si>
  <si>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</si>
  <si>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</si>
  <si>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</si>
  <si>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</si>
  <si>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</si>
  <si>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</si>
  <si>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</si>
  <si>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</si>
  <si>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</si>
  <si>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</si>
  <si>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</si>
  <si>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</si>
  <si>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</si>
  <si>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</si>
  <si>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</si>
  <si>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</si>
  <si>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</si>
  <si>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</si>
  <si>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</si>
  <si>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</si>
  <si>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</si>
  <si>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</si>
  <si>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</si>
  <si>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</si>
  <si>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</si>
  <si>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</si>
  <si>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</si>
  <si>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</si>
  <si>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</si>
  <si>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</si>
  <si>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</si>
  <si>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</si>
  <si>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</si>
  <si>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</si>
  <si>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</si>
  <si>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</si>
  <si>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</si>
  <si>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</si>
  <si>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</si>
  <si>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</si>
  <si>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</si>
  <si>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</si>
  <si>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</si>
  <si>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</si>
  <si>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</si>
  <si>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</si>
  <si>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</si>
  <si>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</si>
  <si>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</si>
  <si>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</si>
  <si>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</si>
  <si>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</si>
  <si>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</si>
  <si>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</si>
  <si>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</si>
  <si>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</si>
  <si>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</si>
  <si>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</si>
  <si>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</si>
  <si>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</si>
  <si>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</si>
  <si>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</si>
  <si>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</si>
  <si>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</si>
  <si>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</si>
  <si>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</si>
  <si>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</si>
  <si>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</si>
  <si>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</si>
  <si>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</si>
  <si>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</si>
  <si>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</si>
  <si>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</si>
  <si>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</si>
  <si>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</si>
  <si>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</si>
  <si>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</si>
  <si>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</si>
  <si>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</si>
  <si>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</si>
  <si>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</si>
  <si>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</si>
  <si>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</si>
  <si>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</si>
  <si>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</si>
  <si>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</si>
  <si>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</si>
  <si>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</si>
  <si>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</si>
  <si>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</si>
  <si>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</si>
  <si>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</si>
  <si>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</si>
  <si>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</si>
  <si>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</si>
  <si>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</si>
  <si>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</si>
  <si>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</si>
  <si>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</si>
  <si>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</si>
  <si>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Methylene chloride</t>
  </si>
  <si>
    <t>Bromochloromethane</t>
  </si>
  <si>
    <t>1-Chloro-2-propene (Allyl chloride)</t>
  </si>
  <si>
    <t>µS/cm</t>
  </si>
  <si>
    <t>4.4’-DDE</t>
  </si>
  <si>
    <t>4.4’-DDD</t>
  </si>
  <si>
    <t>4.4’-DDT</t>
  </si>
  <si>
    <t>95% fresh guideline (min)</t>
  </si>
  <si>
    <t>Annual</t>
  </si>
  <si>
    <t>Site 2</t>
  </si>
  <si>
    <t>Site 4</t>
  </si>
  <si>
    <t>Site 8</t>
  </si>
  <si>
    <t>Site 9</t>
  </si>
  <si>
    <t xml:space="preserve">Site 10 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</si>
  <si>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</si>
  <si>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</si>
  <si>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</si>
  <si>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</si>
  <si>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</si>
  <si>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</si>
  <si>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</si>
  <si>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</si>
  <si>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 xml:space="preserve"> Total Petroleum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</si>
  <si>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</si>
  <si>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</si>
  <si>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</si>
  <si>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</si>
  <si>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</si>
  <si>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</si>
  <si>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</si>
  <si>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</si>
  <si>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 xml:space="preserve">Site 3 </t>
  </si>
  <si>
    <t xml:space="preserve">Site 4 </t>
  </si>
  <si>
    <t>Site 5</t>
  </si>
  <si>
    <t xml:space="preserve">Site 5 </t>
  </si>
  <si>
    <t>Site 6</t>
  </si>
  <si>
    <t xml:space="preserve">Site 6 </t>
  </si>
  <si>
    <t>Site 7</t>
  </si>
  <si>
    <t xml:space="preserve">Site 7 </t>
  </si>
  <si>
    <t xml:space="preserve">Site 8 </t>
  </si>
  <si>
    <t xml:space="preserve">Site 9 </t>
  </si>
  <si>
    <t>Site 10</t>
  </si>
  <si>
    <t>&lt;1</t>
  </si>
  <si>
    <t>&lt;0.05</t>
  </si>
  <si>
    <t>&lt;0.01</t>
  </si>
  <si>
    <t>&lt;0.5</t>
  </si>
  <si>
    <t>&lt;100</t>
  </si>
  <si>
    <t xml:space="preserve">Site1  </t>
  </si>
  <si>
    <t>Site dry</t>
  </si>
  <si>
    <t>&lt;0.10</t>
  </si>
  <si>
    <t xml:space="preserve"> greater than 95% fresh guideline</t>
  </si>
  <si>
    <t>greater than 95% fresh guideline</t>
  </si>
  <si>
    <t>Data by: Peter Dean</t>
  </si>
  <si>
    <t>Checked: Jonathon Deacon</t>
  </si>
  <si>
    <t>&lt;LOR</t>
  </si>
  <si>
    <t>N/C</t>
  </si>
  <si>
    <t>&lt;2.0</t>
  </si>
  <si>
    <t>&lt;2.4</t>
  </si>
  <si>
    <t>&lt;400</t>
  </si>
  <si>
    <t>&lt;20</t>
  </si>
  <si>
    <t>&lt;50</t>
  </si>
  <si>
    <t>&lt;0.002</t>
  </si>
  <si>
    <t>&lt;10</t>
  </si>
  <si>
    <t xml:space="preserve"> Total Petroleum Hydrocarbons NEPM</t>
  </si>
  <si>
    <t>C6 - C10 Fraction</t>
  </si>
  <si>
    <t>C10 - C16 Fraction</t>
  </si>
  <si>
    <t>C16 - C34 Fraction</t>
  </si>
  <si>
    <t>C34 - C40 Fraction</t>
  </si>
  <si>
    <t>C10-C40 TOTAL</t>
  </si>
  <si>
    <t xml:space="preserve"> Total Petroleum Hydrocarbons (NEPM)</t>
  </si>
  <si>
    <t>C6 - C10Fraction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</si>
</sst>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6" borderId="1" xfId="0" applyFont="1" applyFill="1" applyBorder="1"/>
    <xf numFmtId="0" fontId="0" fillId="6" borderId="1" xfId="0" applyFill="1" applyBorder="1"/>
    <xf numFmtId="14" fontId="0" fillId="6" borderId="1" xfId="0" applyNumberFormat="1" applyFill="1" applyBorder="1"/>
    <xf numFmtId="14" fontId="4" fillId="6" borderId="1" xfId="0" applyNumberFormat="1" applyFont="1" applyFill="1" applyBorder="1"/>
    <xf numFmtId="0" fontId="0" fillId="6" borderId="1" xfId="0" applyFill="1" applyBorder="1" applyAlignment="1">
      <alignment horizontal="right"/>
    </xf>
    <xf numFmtId="0" fontId="2" fillId="7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2" fillId="0" borderId="0" xfId="0" applyFont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0" borderId="2" xfId="0" applyFont="1" applyBorder="1"/>
    <xf numFmtId="0" fontId="2" fillId="6" borderId="1" xfId="0" applyFont="1" applyFill="1" applyBorder="1" applyAlignment="1">
      <alignment horizontal="right" wrapText="1"/>
    </xf>
    <xf numFmtId="0" fontId="4" fillId="0" borderId="1" xfId="0" applyFont="1" applyBorder="1"/>
    <xf numFmtId="0" fontId="2" fillId="6" borderId="3" xfId="0" applyFont="1" applyFill="1" applyBorder="1" applyAlignment="1">
      <alignment horizontal="right"/>
    </xf>
    <xf numFmtId="14" fontId="0" fillId="6" borderId="3" xfId="0" applyNumberFormat="1" applyFill="1" applyBorder="1"/>
    <xf numFmtId="0" fontId="0" fillId="0" borderId="3" xfId="0" applyBorder="1" applyAlignment="1">
      <alignment horizontal="right"/>
    </xf>
    <xf numFmtId="0" fontId="0" fillId="6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6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6" borderId="4" xfId="0" applyFont="1" applyFill="1" applyBorder="1" applyAlignment="1">
      <alignment horizontal="right" wrapText="1"/>
    </xf>
    <xf numFmtId="0" fontId="0" fillId="0" borderId="4" xfId="0" applyBorder="1"/>
    <xf numFmtId="14" fontId="0" fillId="6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2" fillId="0" borderId="9" xfId="0" applyFont="1" applyBorder="1"/>
    <xf numFmtId="0" fontId="4" fillId="0" borderId="3" xfId="0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6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 wrapText="1"/>
    </xf>
    <xf numFmtId="2" fontId="0" fillId="6" borderId="1" xfId="0" applyNumberFormat="1" applyFill="1" applyBorder="1"/>
    <xf numFmtId="2" fontId="0" fillId="6" borderId="1" xfId="0" applyNumberFormat="1" applyFill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6" borderId="4" xfId="0" applyNumberFormat="1" applyFill="1" applyBorder="1" applyAlignment="1">
      <alignment horizontal="right"/>
    </xf>
    <xf numFmtId="2" fontId="0" fillId="8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6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2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view="pageBreakPreview" zoomScale="115" zoomScaleNormal="8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9" sqref="F9"/>
    </sheetView>
  </sheetViews>
  <sheetFormatPr defaultRowHeight="12.75" x14ac:dyDescent="0.2"/>
  <cols>
    <col min="1" max="1" width="42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177</v>
      </c>
      <c r="I3" s="33" t="s">
        <v>177</v>
      </c>
      <c r="J3" s="33" t="s">
        <v>177</v>
      </c>
      <c r="K3" s="33" t="s">
        <v>177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3</v>
      </c>
      <c r="H5" s="9">
        <v>6.24</v>
      </c>
      <c r="I5" s="9">
        <v>6.27</v>
      </c>
      <c r="J5" s="9">
        <v>5.91</v>
      </c>
      <c r="K5" s="29"/>
      <c r="L5" s="38">
        <f>MIN(H5:K5)</f>
        <v>5.91</v>
      </c>
      <c r="M5" s="32">
        <f>AVERAGE(H5:K5)</f>
        <v>6.1400000000000006</v>
      </c>
      <c r="N5" s="7">
        <f>MAX(H5:K5)</f>
        <v>6.27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3</v>
      </c>
      <c r="H6" s="9">
        <v>1260</v>
      </c>
      <c r="I6" s="9">
        <v>1320</v>
      </c>
      <c r="J6" s="9">
        <v>1230</v>
      </c>
      <c r="K6" s="29"/>
      <c r="L6" s="38">
        <f t="shared" ref="L6:L29" si="1">MIN(H6:K6)</f>
        <v>1230</v>
      </c>
      <c r="M6" s="32">
        <f>AVERAGE(H6:K6)</f>
        <v>1270</v>
      </c>
      <c r="N6" s="7">
        <f t="shared" ref="N6:N28" si="2">MAX(H6:K6)</f>
        <v>1320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56"/>
      <c r="M7" s="55"/>
      <c r="N7" s="55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3</v>
      </c>
      <c r="H8" s="69" t="s">
        <v>172</v>
      </c>
      <c r="I8" s="69" t="s">
        <v>172</v>
      </c>
      <c r="J8" s="69" t="s">
        <v>172</v>
      </c>
      <c r="K8" s="29"/>
      <c r="L8" s="56" t="s">
        <v>184</v>
      </c>
      <c r="M8" s="69" t="s">
        <v>185</v>
      </c>
      <c r="N8" s="55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3</v>
      </c>
      <c r="H9" s="69" t="s">
        <v>172</v>
      </c>
      <c r="I9" s="69" t="s">
        <v>172</v>
      </c>
      <c r="J9" s="69" t="s">
        <v>172</v>
      </c>
      <c r="K9" s="9"/>
      <c r="L9" s="56" t="s">
        <v>184</v>
      </c>
      <c r="M9" s="70" t="s">
        <v>185</v>
      </c>
      <c r="N9" s="55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3</v>
      </c>
      <c r="H10" s="9">
        <v>72</v>
      </c>
      <c r="I10" s="9">
        <v>59</v>
      </c>
      <c r="J10" s="9">
        <v>62</v>
      </c>
      <c r="K10" s="29"/>
      <c r="L10" s="38">
        <f t="shared" si="1"/>
        <v>59</v>
      </c>
      <c r="M10" s="32">
        <f t="shared" ref="M10:M29" si="3">AVERAGE(H10:K10)</f>
        <v>64.333333333333329</v>
      </c>
      <c r="N10" s="7">
        <f t="shared" si="2"/>
        <v>72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3</v>
      </c>
      <c r="H11" s="9">
        <v>72</v>
      </c>
      <c r="I11" s="9">
        <v>59</v>
      </c>
      <c r="J11" s="9">
        <v>62</v>
      </c>
      <c r="K11" s="29"/>
      <c r="L11" s="38">
        <f t="shared" si="1"/>
        <v>59</v>
      </c>
      <c r="M11" s="32">
        <f t="shared" si="3"/>
        <v>64.333333333333329</v>
      </c>
      <c r="N11" s="7">
        <f t="shared" si="2"/>
        <v>72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3</v>
      </c>
      <c r="H12" s="9">
        <v>32</v>
      </c>
      <c r="I12" s="9">
        <v>32</v>
      </c>
      <c r="J12" s="9">
        <v>35</v>
      </c>
      <c r="K12" s="29"/>
      <c r="L12" s="38">
        <f t="shared" si="1"/>
        <v>32</v>
      </c>
      <c r="M12" s="32">
        <f t="shared" si="3"/>
        <v>33</v>
      </c>
      <c r="N12" s="7">
        <f t="shared" si="2"/>
        <v>35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3</v>
      </c>
      <c r="H13" s="9">
        <v>350</v>
      </c>
      <c r="I13" s="9">
        <v>347</v>
      </c>
      <c r="J13" s="9">
        <v>331</v>
      </c>
      <c r="K13" s="29"/>
      <c r="L13" s="38">
        <f t="shared" si="1"/>
        <v>331</v>
      </c>
      <c r="M13" s="32">
        <f t="shared" si="3"/>
        <v>342.66666666666669</v>
      </c>
      <c r="N13" s="7">
        <f t="shared" si="2"/>
        <v>350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3</v>
      </c>
      <c r="H14" s="9">
        <v>20</v>
      </c>
      <c r="I14" s="9">
        <v>17</v>
      </c>
      <c r="J14" s="9">
        <v>15</v>
      </c>
      <c r="K14" s="29"/>
      <c r="L14" s="38">
        <f t="shared" si="1"/>
        <v>15</v>
      </c>
      <c r="M14" s="32">
        <f t="shared" si="3"/>
        <v>17.333333333333332</v>
      </c>
      <c r="N14" s="7">
        <f t="shared" si="2"/>
        <v>20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3</v>
      </c>
      <c r="H15" s="9">
        <v>48</v>
      </c>
      <c r="I15" s="9">
        <v>41</v>
      </c>
      <c r="J15" s="9">
        <v>40</v>
      </c>
      <c r="K15" s="29"/>
      <c r="L15" s="38">
        <f t="shared" si="1"/>
        <v>40</v>
      </c>
      <c r="M15" s="32">
        <f t="shared" si="3"/>
        <v>43</v>
      </c>
      <c r="N15" s="7">
        <f t="shared" si="2"/>
        <v>48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>COUNTA(H16:K16)</f>
        <v>3</v>
      </c>
      <c r="H16" s="9">
        <v>180</v>
      </c>
      <c r="I16" s="9">
        <v>148</v>
      </c>
      <c r="J16" s="9">
        <v>174</v>
      </c>
      <c r="K16" s="29"/>
      <c r="L16" s="38">
        <f t="shared" si="1"/>
        <v>148</v>
      </c>
      <c r="M16" s="32">
        <f t="shared" si="3"/>
        <v>167.33333333333334</v>
      </c>
      <c r="N16" s="7">
        <f t="shared" si="2"/>
        <v>180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3</v>
      </c>
      <c r="H17" s="9">
        <v>11</v>
      </c>
      <c r="I17" s="9">
        <v>12</v>
      </c>
      <c r="J17" s="9">
        <v>11</v>
      </c>
      <c r="K17" s="29"/>
      <c r="L17" s="38">
        <f t="shared" si="1"/>
        <v>11</v>
      </c>
      <c r="M17" s="32">
        <f t="shared" si="3"/>
        <v>11.333333333333334</v>
      </c>
      <c r="N17" s="7">
        <f t="shared" si="2"/>
        <v>12</v>
      </c>
    </row>
    <row r="18" spans="1:14" ht="12" customHeight="1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3</v>
      </c>
      <c r="H18" s="9">
        <v>2.08</v>
      </c>
      <c r="I18" s="9">
        <v>2.46</v>
      </c>
      <c r="J18" s="9">
        <v>1.81</v>
      </c>
      <c r="K18" s="29"/>
      <c r="L18" s="38">
        <f t="shared" si="1"/>
        <v>1.81</v>
      </c>
      <c r="M18" s="32">
        <f t="shared" si="3"/>
        <v>2.1166666666666667</v>
      </c>
      <c r="N18" s="7">
        <f t="shared" si="2"/>
        <v>2.46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3</v>
      </c>
      <c r="H19" s="69" t="s">
        <v>173</v>
      </c>
      <c r="I19" s="69" t="s">
        <v>173</v>
      </c>
      <c r="J19" s="69" t="s">
        <v>191</v>
      </c>
      <c r="K19" s="29"/>
      <c r="L19" s="56" t="s">
        <v>184</v>
      </c>
      <c r="M19" s="69" t="s">
        <v>185</v>
      </c>
      <c r="N19" s="55" t="s">
        <v>184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3</v>
      </c>
      <c r="H22" s="9">
        <v>0.3</v>
      </c>
      <c r="I22" s="9">
        <v>0.3</v>
      </c>
      <c r="J22" s="9">
        <v>0.3</v>
      </c>
      <c r="K22" s="29"/>
      <c r="L22" s="38">
        <f>MIN(H22:K22)</f>
        <v>0.3</v>
      </c>
      <c r="M22" s="32">
        <f t="shared" si="3"/>
        <v>0.3</v>
      </c>
      <c r="N22" s="7">
        <f t="shared" si="2"/>
        <v>0.3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3</v>
      </c>
      <c r="H23" s="9">
        <v>0.06</v>
      </c>
      <c r="I23" s="9">
        <v>0.03</v>
      </c>
      <c r="J23" s="9">
        <v>7.0000000000000007E-2</v>
      </c>
      <c r="K23" s="29"/>
      <c r="L23" s="38">
        <f t="shared" si="1"/>
        <v>0.03</v>
      </c>
      <c r="M23" s="32">
        <f t="shared" si="3"/>
        <v>5.3333333333333337E-2</v>
      </c>
      <c r="N23" s="7">
        <f t="shared" si="2"/>
        <v>7.0000000000000007E-2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0"/>
        <v>3</v>
      </c>
      <c r="H24" s="69" t="s">
        <v>174</v>
      </c>
      <c r="I24" s="69" t="s">
        <v>174</v>
      </c>
      <c r="J24" s="69" t="s">
        <v>174</v>
      </c>
      <c r="K24" s="29"/>
      <c r="L24" s="56" t="s">
        <v>184</v>
      </c>
      <c r="M24" s="55" t="s">
        <v>184</v>
      </c>
      <c r="N24" s="55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3</v>
      </c>
      <c r="H25" s="9">
        <v>0.08</v>
      </c>
      <c r="I25" s="9">
        <v>0.06</v>
      </c>
      <c r="J25" s="9">
        <v>0.09</v>
      </c>
      <c r="K25" s="29"/>
      <c r="L25" s="38">
        <f t="shared" si="1"/>
        <v>0.06</v>
      </c>
      <c r="M25" s="32">
        <f t="shared" si="3"/>
        <v>7.6666666666666675E-2</v>
      </c>
      <c r="N25" s="7">
        <f t="shared" si="2"/>
        <v>0.09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3</v>
      </c>
      <c r="H26" s="9">
        <v>0.08</v>
      </c>
      <c r="I26" s="9">
        <v>0.06</v>
      </c>
      <c r="J26" s="9">
        <v>0.09</v>
      </c>
      <c r="K26" s="29"/>
      <c r="L26" s="38">
        <f t="shared" si="1"/>
        <v>0.06</v>
      </c>
      <c r="M26" s="32">
        <f>AVERAGE(H26:K26)</f>
        <v>7.6666666666666675E-2</v>
      </c>
      <c r="N26" s="7">
        <f t="shared" si="2"/>
        <v>0.09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3</v>
      </c>
      <c r="H27" s="9">
        <v>12</v>
      </c>
      <c r="I27" s="9">
        <v>11.6</v>
      </c>
      <c r="J27" s="9">
        <v>11.3</v>
      </c>
      <c r="K27" s="29"/>
      <c r="L27" s="38">
        <f t="shared" si="1"/>
        <v>11.3</v>
      </c>
      <c r="M27" s="32">
        <f t="shared" si="3"/>
        <v>11.633333333333335</v>
      </c>
      <c r="N27" s="7">
        <f>MAX(H27:K27)</f>
        <v>12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3</v>
      </c>
      <c r="H28" s="9">
        <v>13.1</v>
      </c>
      <c r="I28" s="17">
        <v>11</v>
      </c>
      <c r="J28" s="9">
        <v>11.9</v>
      </c>
      <c r="K28" s="29"/>
      <c r="L28" s="38">
        <f t="shared" si="1"/>
        <v>11</v>
      </c>
      <c r="M28" s="32">
        <f t="shared" si="3"/>
        <v>12</v>
      </c>
      <c r="N28" s="7">
        <f t="shared" si="2"/>
        <v>13.1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3</v>
      </c>
      <c r="H29" s="9">
        <v>4.3099999999999996</v>
      </c>
      <c r="I29" s="9">
        <v>2.96</v>
      </c>
      <c r="J29" s="9">
        <v>2.5099999999999998</v>
      </c>
      <c r="K29" s="29"/>
      <c r="L29" s="38">
        <f t="shared" si="1"/>
        <v>2.5099999999999998</v>
      </c>
      <c r="M29" s="32">
        <f t="shared" si="3"/>
        <v>3.26</v>
      </c>
      <c r="N29" s="7">
        <f>MAX(H29:K29)</f>
        <v>4.3099999999999996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3</v>
      </c>
      <c r="H30" s="18">
        <v>2</v>
      </c>
      <c r="I30" s="69" t="s">
        <v>172</v>
      </c>
      <c r="J30" s="18">
        <v>3</v>
      </c>
      <c r="K30" s="29"/>
      <c r="L30" s="44" t="s">
        <v>184</v>
      </c>
      <c r="M30" s="70" t="s">
        <v>185</v>
      </c>
      <c r="N30" s="7">
        <f t="shared" ref="N30" si="4">MAX(H30:K30)</f>
        <v>3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0</v>
      </c>
      <c r="H31" s="9"/>
      <c r="I31" s="9"/>
      <c r="J31" s="9"/>
      <c r="K31" s="29"/>
      <c r="L31" s="56"/>
      <c r="M31" s="70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0"/>
        <v>3</v>
      </c>
      <c r="H32" s="69" t="s">
        <v>173</v>
      </c>
      <c r="I32" s="69" t="s">
        <v>173</v>
      </c>
      <c r="J32" s="69" t="s">
        <v>173</v>
      </c>
      <c r="K32" s="29"/>
      <c r="L32" s="56" t="s">
        <v>184</v>
      </c>
      <c r="M32" s="69" t="s">
        <v>185</v>
      </c>
      <c r="N32" s="55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5">COUNTA(H35:K35)</f>
        <v>3</v>
      </c>
      <c r="H35" s="69" t="s">
        <v>175</v>
      </c>
      <c r="I35" s="69" t="s">
        <v>175</v>
      </c>
      <c r="J35" s="69" t="s">
        <v>175</v>
      </c>
      <c r="K35" s="9"/>
      <c r="L35" s="56" t="s">
        <v>184</v>
      </c>
      <c r="M35" s="69" t="s">
        <v>185</v>
      </c>
      <c r="N35" s="55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5"/>
        <v>3</v>
      </c>
      <c r="H36" s="69" t="s">
        <v>175</v>
      </c>
      <c r="I36" s="69" t="s">
        <v>175</v>
      </c>
      <c r="J36" s="69" t="s">
        <v>175</v>
      </c>
      <c r="K36" s="9"/>
      <c r="L36" s="56" t="s">
        <v>184</v>
      </c>
      <c r="M36" s="69" t="s">
        <v>185</v>
      </c>
      <c r="N36" s="55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5"/>
        <v>3</v>
      </c>
      <c r="H37" s="69" t="s">
        <v>175</v>
      </c>
      <c r="I37" s="69" t="s">
        <v>175</v>
      </c>
      <c r="J37" s="69" t="s">
        <v>175</v>
      </c>
      <c r="K37" s="9"/>
      <c r="L37" s="56" t="s">
        <v>184</v>
      </c>
      <c r="M37" s="69" t="s">
        <v>185</v>
      </c>
      <c r="N37" s="55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5"/>
        <v>3</v>
      </c>
      <c r="H38" s="69" t="s">
        <v>175</v>
      </c>
      <c r="I38" s="69" t="s">
        <v>175</v>
      </c>
      <c r="J38" s="69" t="s">
        <v>175</v>
      </c>
      <c r="K38" s="9"/>
      <c r="L38" s="56" t="s">
        <v>184</v>
      </c>
      <c r="M38" s="69" t="s">
        <v>185</v>
      </c>
      <c r="N38" s="55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5"/>
        <v>3</v>
      </c>
      <c r="H39" s="69" t="s">
        <v>175</v>
      </c>
      <c r="I39" s="69" t="s">
        <v>175</v>
      </c>
      <c r="J39" s="69" t="s">
        <v>175</v>
      </c>
      <c r="K39" s="9"/>
      <c r="L39" s="56" t="s">
        <v>184</v>
      </c>
      <c r="M39" s="69" t="s">
        <v>185</v>
      </c>
      <c r="N39" s="55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5"/>
        <v>3</v>
      </c>
      <c r="H40" s="69" t="s">
        <v>175</v>
      </c>
      <c r="I40" s="69" t="s">
        <v>175</v>
      </c>
      <c r="J40" s="69" t="s">
        <v>175</v>
      </c>
      <c r="K40" s="9"/>
      <c r="L40" s="56" t="s">
        <v>184</v>
      </c>
      <c r="M40" s="69" t="s">
        <v>185</v>
      </c>
      <c r="N40" s="55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5"/>
        <v>3</v>
      </c>
      <c r="H41" s="69" t="s">
        <v>175</v>
      </c>
      <c r="I41" s="69" t="s">
        <v>175</v>
      </c>
      <c r="J41" s="69" t="s">
        <v>175</v>
      </c>
      <c r="K41" s="9"/>
      <c r="L41" s="56" t="s">
        <v>184</v>
      </c>
      <c r="M41" s="69" t="s">
        <v>185</v>
      </c>
      <c r="N41" s="55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5"/>
        <v>3</v>
      </c>
      <c r="H42" s="69" t="s">
        <v>175</v>
      </c>
      <c r="I42" s="69" t="s">
        <v>175</v>
      </c>
      <c r="J42" s="69" t="s">
        <v>175</v>
      </c>
      <c r="K42" s="9"/>
      <c r="L42" s="56" t="s">
        <v>184</v>
      </c>
      <c r="M42" s="69" t="s">
        <v>185</v>
      </c>
      <c r="N42" s="55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5"/>
        <v>3</v>
      </c>
      <c r="H43" s="69" t="s">
        <v>175</v>
      </c>
      <c r="I43" s="69" t="s">
        <v>175</v>
      </c>
      <c r="J43" s="69" t="s">
        <v>175</v>
      </c>
      <c r="K43" s="9"/>
      <c r="L43" s="56" t="s">
        <v>184</v>
      </c>
      <c r="M43" s="69" t="s">
        <v>185</v>
      </c>
      <c r="N43" s="55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5"/>
        <v>3</v>
      </c>
      <c r="H44" s="69" t="s">
        <v>175</v>
      </c>
      <c r="I44" s="69" t="s">
        <v>175</v>
      </c>
      <c r="J44" s="69" t="s">
        <v>175</v>
      </c>
      <c r="K44" s="9"/>
      <c r="L44" s="56" t="s">
        <v>184</v>
      </c>
      <c r="M44" s="69" t="s">
        <v>185</v>
      </c>
      <c r="N44" s="55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5"/>
        <v>3</v>
      </c>
      <c r="H45" s="69" t="s">
        <v>175</v>
      </c>
      <c r="I45" s="69" t="s">
        <v>175</v>
      </c>
      <c r="J45" s="69" t="s">
        <v>175</v>
      </c>
      <c r="K45" s="9"/>
      <c r="L45" s="56" t="s">
        <v>184</v>
      </c>
      <c r="M45" s="69" t="s">
        <v>185</v>
      </c>
      <c r="N45" s="55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5"/>
        <v>3</v>
      </c>
      <c r="H46" s="69" t="s">
        <v>175</v>
      </c>
      <c r="I46" s="69" t="s">
        <v>175</v>
      </c>
      <c r="J46" s="69" t="s">
        <v>175</v>
      </c>
      <c r="K46" s="9"/>
      <c r="L46" s="56" t="s">
        <v>184</v>
      </c>
      <c r="M46" s="69" t="s">
        <v>185</v>
      </c>
      <c r="N46" s="55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5"/>
        <v>3</v>
      </c>
      <c r="H47" s="69" t="s">
        <v>175</v>
      </c>
      <c r="I47" s="69" t="s">
        <v>175</v>
      </c>
      <c r="J47" s="69" t="s">
        <v>175</v>
      </c>
      <c r="K47" s="9"/>
      <c r="L47" s="56" t="s">
        <v>184</v>
      </c>
      <c r="M47" s="69" t="s">
        <v>185</v>
      </c>
      <c r="N47" s="55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5"/>
        <v>3</v>
      </c>
      <c r="H48" s="69" t="s">
        <v>175</v>
      </c>
      <c r="I48" s="69" t="s">
        <v>175</v>
      </c>
      <c r="J48" s="69" t="s">
        <v>175</v>
      </c>
      <c r="K48" s="9"/>
      <c r="L48" s="56" t="s">
        <v>184</v>
      </c>
      <c r="M48" s="69" t="s">
        <v>185</v>
      </c>
      <c r="N48" s="55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5"/>
        <v>3</v>
      </c>
      <c r="H49" s="69" t="s">
        <v>175</v>
      </c>
      <c r="I49" s="69" t="s">
        <v>175</v>
      </c>
      <c r="J49" s="69" t="s">
        <v>175</v>
      </c>
      <c r="K49" s="9"/>
      <c r="L49" s="56" t="s">
        <v>184</v>
      </c>
      <c r="M49" s="69" t="s">
        <v>185</v>
      </c>
      <c r="N49" s="55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5"/>
        <v>3</v>
      </c>
      <c r="H50" s="69" t="s">
        <v>175</v>
      </c>
      <c r="I50" s="69" t="s">
        <v>175</v>
      </c>
      <c r="J50" s="69" t="s">
        <v>175</v>
      </c>
      <c r="K50" s="9"/>
      <c r="L50" s="56" t="s">
        <v>184</v>
      </c>
      <c r="M50" s="69" t="s">
        <v>185</v>
      </c>
      <c r="N50" s="55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5"/>
        <v>3</v>
      </c>
      <c r="H51" s="69" t="s">
        <v>175</v>
      </c>
      <c r="I51" s="69" t="s">
        <v>175</v>
      </c>
      <c r="J51" s="69" t="s">
        <v>175</v>
      </c>
      <c r="K51" s="9"/>
      <c r="L51" s="56" t="s">
        <v>184</v>
      </c>
      <c r="M51" s="69" t="s">
        <v>185</v>
      </c>
      <c r="N51" s="55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5"/>
        <v>3</v>
      </c>
      <c r="H52" s="69" t="s">
        <v>175</v>
      </c>
      <c r="I52" s="69" t="s">
        <v>175</v>
      </c>
      <c r="J52" s="69" t="s">
        <v>175</v>
      </c>
      <c r="K52" s="9"/>
      <c r="L52" s="56" t="s">
        <v>184</v>
      </c>
      <c r="M52" s="69" t="s">
        <v>185</v>
      </c>
      <c r="N52" s="55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5"/>
        <v>3</v>
      </c>
      <c r="H53" s="69" t="s">
        <v>186</v>
      </c>
      <c r="I53" s="69" t="s">
        <v>186</v>
      </c>
      <c r="J53" s="69" t="s">
        <v>186</v>
      </c>
      <c r="K53" s="29"/>
      <c r="L53" s="56" t="s">
        <v>184</v>
      </c>
      <c r="M53" s="69" t="s">
        <v>185</v>
      </c>
      <c r="N53" s="55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5"/>
        <v>3</v>
      </c>
      <c r="H54" s="69" t="s">
        <v>175</v>
      </c>
      <c r="I54" s="69" t="s">
        <v>175</v>
      </c>
      <c r="J54" s="69" t="s">
        <v>175</v>
      </c>
      <c r="K54" s="29"/>
      <c r="L54" s="56" t="s">
        <v>184</v>
      </c>
      <c r="M54" s="69" t="s">
        <v>185</v>
      </c>
      <c r="N54" s="55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5"/>
        <v>3</v>
      </c>
      <c r="H55" s="69" t="s">
        <v>186</v>
      </c>
      <c r="I55" s="69" t="s">
        <v>186</v>
      </c>
      <c r="J55" s="69" t="s">
        <v>186</v>
      </c>
      <c r="K55" s="29"/>
      <c r="L55" s="56" t="s">
        <v>184</v>
      </c>
      <c r="M55" s="69" t="s">
        <v>185</v>
      </c>
      <c r="N55" s="55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6">COUNTA(H58:K58)</f>
        <v>0</v>
      </c>
      <c r="H58" s="9"/>
      <c r="I58" s="9"/>
      <c r="J58" s="9"/>
      <c r="K58" s="29"/>
      <c r="L58" s="66"/>
      <c r="M58" s="65"/>
      <c r="N58" s="65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6"/>
        <v>0</v>
      </c>
      <c r="H59" s="9"/>
      <c r="I59" s="9"/>
      <c r="J59" s="9"/>
      <c r="K59" s="29"/>
      <c r="L59" s="71"/>
      <c r="M59" s="71"/>
      <c r="N59" s="71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6"/>
        <v>0</v>
      </c>
      <c r="H60" s="9"/>
      <c r="I60" s="9"/>
      <c r="J60" s="9"/>
      <c r="K60" s="29"/>
      <c r="L60" s="66"/>
      <c r="M60" s="65"/>
      <c r="N60" s="65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6"/>
        <v>0</v>
      </c>
      <c r="H61" s="9"/>
      <c r="I61" s="9"/>
      <c r="J61" s="9"/>
      <c r="K61" s="29"/>
      <c r="L61" s="72"/>
      <c r="M61" s="73"/>
      <c r="N61" s="73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6"/>
        <v>0</v>
      </c>
      <c r="H62" s="9"/>
      <c r="I62" s="9"/>
      <c r="J62" s="9"/>
      <c r="K62" s="29"/>
      <c r="L62" s="71"/>
      <c r="M62" s="69"/>
      <c r="N62" s="71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6"/>
        <v>0</v>
      </c>
      <c r="H63" s="9"/>
      <c r="I63" s="9"/>
      <c r="J63" s="9"/>
      <c r="K63" s="31"/>
      <c r="L63" s="66"/>
      <c r="M63" s="65"/>
      <c r="N63" s="65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6"/>
        <v>0</v>
      </c>
      <c r="H64" s="9"/>
      <c r="I64" s="9"/>
      <c r="J64" s="9"/>
      <c r="K64" s="29"/>
      <c r="L64" s="66"/>
      <c r="M64" s="65"/>
      <c r="N64" s="65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6"/>
        <v>0</v>
      </c>
      <c r="H65" s="9"/>
      <c r="I65" s="9"/>
      <c r="J65" s="9"/>
      <c r="K65" s="29"/>
      <c r="L65" s="66"/>
      <c r="M65" s="65"/>
      <c r="N65" s="65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6"/>
        <v>0</v>
      </c>
      <c r="H66" s="9"/>
      <c r="I66" s="9"/>
      <c r="J66" s="9"/>
      <c r="K66" s="58"/>
      <c r="L66" s="74"/>
      <c r="M66" s="69"/>
      <c r="N66" s="74"/>
    </row>
    <row r="67" spans="1:14" s="54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7">COUNTA(H67:K67)</f>
        <v>0</v>
      </c>
      <c r="H67" s="9"/>
      <c r="I67" s="9"/>
      <c r="J67" s="9"/>
      <c r="K67" s="29"/>
      <c r="L67" s="66"/>
      <c r="M67" s="65"/>
      <c r="N67" s="65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5" si="8">COUNTA(H70:K70)</f>
        <v>0</v>
      </c>
      <c r="H70" s="9"/>
      <c r="I70" s="9"/>
      <c r="J70" s="9"/>
      <c r="K70" s="29"/>
      <c r="L70" s="56"/>
      <c r="M70" s="69"/>
      <c r="N70" s="55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8"/>
        <v>0</v>
      </c>
      <c r="H71" s="9"/>
      <c r="I71" s="9"/>
      <c r="J71" s="9"/>
      <c r="K71" s="29"/>
      <c r="L71" s="56"/>
      <c r="M71" s="69"/>
      <c r="N71" s="55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8"/>
        <v>0</v>
      </c>
      <c r="H72" s="9"/>
      <c r="I72" s="9"/>
      <c r="J72" s="9"/>
      <c r="K72" s="29"/>
      <c r="L72" s="56"/>
      <c r="M72" s="69"/>
      <c r="N72" s="55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8"/>
        <v>0</v>
      </c>
      <c r="H73" s="9"/>
      <c r="I73" s="9"/>
      <c r="J73" s="9"/>
      <c r="K73" s="29"/>
      <c r="L73" s="56"/>
      <c r="M73" s="69"/>
      <c r="N73" s="55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8"/>
        <v>0</v>
      </c>
      <c r="H74" s="9"/>
      <c r="I74" s="9"/>
      <c r="J74" s="9"/>
      <c r="K74" s="29"/>
      <c r="L74" s="75"/>
      <c r="M74" s="76"/>
      <c r="N74" s="76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8"/>
        <v>0</v>
      </c>
      <c r="H75" s="9"/>
      <c r="I75" s="9"/>
      <c r="J75" s="9"/>
      <c r="K75" s="58"/>
      <c r="L75" s="56"/>
      <c r="M75" s="69"/>
      <c r="N75" s="55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59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9">COUNTA(H78:K78)</f>
        <v>0</v>
      </c>
      <c r="H78" s="9"/>
      <c r="I78" s="9"/>
      <c r="J78" s="9"/>
      <c r="K78" s="29"/>
      <c r="L78" s="44"/>
      <c r="M78" s="69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9"/>
        <v>0</v>
      </c>
      <c r="H79" s="9"/>
      <c r="I79" s="9"/>
      <c r="J79" s="9"/>
      <c r="K79" s="29"/>
      <c r="L79" s="44"/>
      <c r="M79" s="69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9"/>
        <v>0</v>
      </c>
      <c r="H80" s="9"/>
      <c r="I80" s="9"/>
      <c r="J80" s="9"/>
      <c r="K80" s="29"/>
      <c r="L80" s="44"/>
      <c r="M80" s="69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9"/>
        <v>0</v>
      </c>
      <c r="H81" s="9"/>
      <c r="I81" s="9"/>
      <c r="J81" s="9"/>
      <c r="K81" s="29"/>
      <c r="L81" s="44"/>
      <c r="M81" s="69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9"/>
        <v>0</v>
      </c>
      <c r="H82" s="9"/>
      <c r="I82" s="9"/>
      <c r="J82" s="9"/>
      <c r="K82" s="29"/>
      <c r="L82" s="44"/>
      <c r="M82" s="69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59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10">COUNTA(H85:K85)</f>
        <v>0</v>
      </c>
      <c r="H85" s="9"/>
      <c r="I85" s="9"/>
      <c r="J85" s="9"/>
      <c r="K85" s="29"/>
      <c r="M85" s="6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10"/>
        <v>0</v>
      </c>
      <c r="H86" s="9"/>
      <c r="I86" s="9"/>
      <c r="J86" s="9"/>
      <c r="K86" s="29"/>
      <c r="M86" s="6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10"/>
        <v>0</v>
      </c>
      <c r="H87" s="9"/>
      <c r="I87" s="9"/>
      <c r="J87" s="9"/>
      <c r="K87" s="29"/>
      <c r="M87" s="6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10"/>
        <v>0</v>
      </c>
      <c r="H88" s="9"/>
      <c r="I88" s="9"/>
      <c r="J88" s="9"/>
      <c r="K88" s="29"/>
      <c r="M88" s="6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10"/>
        <v>0</v>
      </c>
      <c r="H89" s="9"/>
      <c r="I89" s="9"/>
      <c r="J89" s="9"/>
      <c r="K89" s="29"/>
      <c r="M89" s="6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10"/>
        <v>0</v>
      </c>
      <c r="H90" s="9"/>
      <c r="I90" s="9"/>
      <c r="J90" s="9"/>
      <c r="K90" s="29"/>
      <c r="M90" s="6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10"/>
        <v>0</v>
      </c>
      <c r="H91" s="9"/>
      <c r="I91" s="9"/>
      <c r="J91" s="9"/>
      <c r="K91" s="29"/>
      <c r="M91" s="6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10"/>
        <v>0</v>
      </c>
      <c r="H92" s="9"/>
      <c r="I92" s="9"/>
      <c r="J92" s="9"/>
      <c r="K92" s="29"/>
      <c r="M92" s="6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10"/>
        <v>0</v>
      </c>
      <c r="H93" s="9"/>
      <c r="I93" s="9"/>
      <c r="J93" s="9"/>
      <c r="K93" s="29"/>
      <c r="M93" s="6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10"/>
        <v>0</v>
      </c>
      <c r="H94" s="9"/>
      <c r="I94" s="9"/>
      <c r="J94" s="9"/>
      <c r="K94" s="29"/>
      <c r="M94" s="6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10"/>
        <v>0</v>
      </c>
      <c r="H95" s="9"/>
      <c r="I95" s="9"/>
      <c r="J95" s="9"/>
      <c r="K95" s="29"/>
      <c r="M95" s="6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10"/>
        <v>0</v>
      </c>
      <c r="H96" s="9"/>
      <c r="I96" s="9"/>
      <c r="J96" s="9"/>
      <c r="K96" s="29"/>
      <c r="M96" s="6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10"/>
        <v>0</v>
      </c>
      <c r="H97" s="9"/>
      <c r="I97" s="9"/>
      <c r="J97" s="9"/>
      <c r="K97" s="29"/>
      <c r="M97" s="6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10"/>
        <v>0</v>
      </c>
      <c r="H98" s="9"/>
      <c r="I98" s="9"/>
      <c r="J98" s="9"/>
      <c r="K98" s="29"/>
      <c r="M98" s="6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10"/>
        <v>0</v>
      </c>
      <c r="H99" s="9"/>
      <c r="I99" s="9"/>
      <c r="J99" s="9"/>
      <c r="K99" s="29"/>
      <c r="M99" s="6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10"/>
        <v>0</v>
      </c>
      <c r="H100" s="9"/>
      <c r="I100" s="9"/>
      <c r="J100" s="9"/>
      <c r="K100" s="29"/>
      <c r="M100" s="69"/>
      <c r="N100" s="9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35"/>
      <c r="M101" s="59"/>
      <c r="N101" s="14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59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11">COUNTA(H103:K103)</f>
        <v>0</v>
      </c>
      <c r="H103" s="9"/>
      <c r="I103" s="9"/>
      <c r="J103" s="9"/>
      <c r="K103" s="29"/>
      <c r="M103" s="6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11"/>
        <v>0</v>
      </c>
      <c r="H104" s="9"/>
      <c r="I104" s="9"/>
      <c r="J104" s="9"/>
      <c r="K104" s="29"/>
      <c r="M104" s="6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11"/>
        <v>0</v>
      </c>
      <c r="H105" s="9"/>
      <c r="I105" s="9"/>
      <c r="J105" s="9"/>
      <c r="K105" s="29"/>
      <c r="M105" s="6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11"/>
        <v>0</v>
      </c>
      <c r="H106" s="9"/>
      <c r="I106" s="9"/>
      <c r="J106" s="9"/>
      <c r="K106" s="29"/>
      <c r="M106" s="6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11"/>
        <v>0</v>
      </c>
      <c r="H107" s="9"/>
      <c r="I107" s="9"/>
      <c r="J107" s="9"/>
      <c r="K107" s="29"/>
      <c r="M107" s="6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11"/>
        <v>0</v>
      </c>
      <c r="H108" s="9"/>
      <c r="I108" s="9"/>
      <c r="J108" s="9"/>
      <c r="K108" s="29"/>
      <c r="M108" s="6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11"/>
        <v>0</v>
      </c>
      <c r="H109" s="9"/>
      <c r="I109" s="9"/>
      <c r="J109" s="9"/>
      <c r="K109" s="29"/>
      <c r="M109" s="6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11"/>
        <v>0</v>
      </c>
      <c r="H110" s="9"/>
      <c r="I110" s="9"/>
      <c r="J110" s="9"/>
      <c r="K110" s="29"/>
      <c r="M110" s="6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11"/>
        <v>0</v>
      </c>
      <c r="H111" s="9"/>
      <c r="I111" s="9"/>
      <c r="J111" s="9"/>
      <c r="K111" s="29"/>
      <c r="M111" s="6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11"/>
        <v>0</v>
      </c>
      <c r="H112" s="9"/>
      <c r="I112" s="9"/>
      <c r="J112" s="9"/>
      <c r="K112" s="29"/>
      <c r="M112" s="6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11"/>
        <v>0</v>
      </c>
      <c r="H113" s="9"/>
      <c r="I113" s="9"/>
      <c r="J113" s="9"/>
      <c r="K113" s="29"/>
      <c r="M113" s="6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11"/>
        <v>0</v>
      </c>
      <c r="H114" s="9"/>
      <c r="I114" s="9"/>
      <c r="J114" s="9"/>
      <c r="K114" s="29"/>
      <c r="M114" s="6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11"/>
        <v>0</v>
      </c>
      <c r="H115" s="9"/>
      <c r="I115" s="9"/>
      <c r="J115" s="9"/>
      <c r="K115" s="29"/>
      <c r="M115" s="6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6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2">COUNTA(H117:K117)</f>
        <v>0</v>
      </c>
      <c r="H117" s="9"/>
      <c r="I117" s="9"/>
      <c r="J117" s="9"/>
      <c r="K117" s="29"/>
      <c r="M117" s="6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59"/>
      <c r="M118" s="59"/>
      <c r="N118" s="59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59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3">COUNTA(H120:K120)</f>
        <v>0</v>
      </c>
      <c r="H120" s="9"/>
      <c r="I120" s="9"/>
      <c r="J120" s="9"/>
      <c r="K120" s="29"/>
      <c r="M120" s="6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3"/>
        <v>0</v>
      </c>
      <c r="H121" s="9"/>
      <c r="I121" s="9"/>
      <c r="J121" s="9"/>
      <c r="K121" s="29"/>
      <c r="M121" s="6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3"/>
        <v>0</v>
      </c>
      <c r="H122" s="9"/>
      <c r="I122" s="9"/>
      <c r="J122" s="9"/>
      <c r="K122" s="29"/>
      <c r="M122" s="6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3"/>
        <v>0</v>
      </c>
      <c r="H123" s="9"/>
      <c r="I123" s="9"/>
      <c r="J123" s="9"/>
      <c r="K123" s="29"/>
      <c r="M123" s="6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3"/>
        <v>0</v>
      </c>
      <c r="H124" s="9"/>
      <c r="I124" s="9"/>
      <c r="J124" s="9"/>
      <c r="K124" s="29"/>
      <c r="M124" s="6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3"/>
        <v>0</v>
      </c>
      <c r="H125" s="9"/>
      <c r="I125" s="9"/>
      <c r="J125" s="9"/>
      <c r="K125" s="29"/>
      <c r="M125" s="6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3"/>
        <v>0</v>
      </c>
      <c r="H126" s="9"/>
      <c r="I126" s="9"/>
      <c r="J126" s="9"/>
      <c r="K126" s="29"/>
      <c r="M126" s="6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3"/>
        <v>0</v>
      </c>
      <c r="H127" s="9"/>
      <c r="I127" s="9"/>
      <c r="J127" s="9"/>
      <c r="K127" s="29"/>
      <c r="M127" s="6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3"/>
        <v>0</v>
      </c>
      <c r="H128" s="9"/>
      <c r="I128" s="9"/>
      <c r="J128" s="9"/>
      <c r="K128" s="29"/>
      <c r="M128" s="6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3"/>
        <v>0</v>
      </c>
      <c r="H129" s="9"/>
      <c r="I129" s="9"/>
      <c r="J129" s="9"/>
      <c r="K129" s="29"/>
      <c r="M129" s="6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3"/>
        <v>0</v>
      </c>
      <c r="H130" s="9"/>
      <c r="I130" s="9"/>
      <c r="J130" s="9"/>
      <c r="K130" s="29"/>
      <c r="M130" s="6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3"/>
        <v>0</v>
      </c>
      <c r="H131" s="9"/>
      <c r="I131" s="9"/>
      <c r="J131" s="9"/>
      <c r="K131" s="29"/>
      <c r="M131" s="6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3"/>
        <v>0</v>
      </c>
      <c r="H132" s="9"/>
      <c r="I132" s="9"/>
      <c r="J132" s="9"/>
      <c r="K132" s="29"/>
      <c r="M132" s="6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3"/>
        <v>0</v>
      </c>
      <c r="H133" s="9"/>
      <c r="I133" s="9"/>
      <c r="J133" s="9"/>
      <c r="K133" s="29"/>
      <c r="M133" s="6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3"/>
        <v>0</v>
      </c>
      <c r="H134" s="9"/>
      <c r="I134" s="9"/>
      <c r="J134" s="9"/>
      <c r="K134" s="29"/>
      <c r="M134" s="6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3"/>
        <v>0</v>
      </c>
      <c r="H135" s="9"/>
      <c r="I135" s="9"/>
      <c r="J135" s="9"/>
      <c r="K135" s="29"/>
      <c r="M135" s="6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3"/>
        <v>0</v>
      </c>
      <c r="H136" s="9"/>
      <c r="I136" s="9"/>
      <c r="J136" s="9"/>
      <c r="K136" s="29"/>
      <c r="M136" s="6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3"/>
        <v>0</v>
      </c>
      <c r="H137" s="9"/>
      <c r="I137" s="9"/>
      <c r="J137" s="9"/>
      <c r="K137" s="29"/>
      <c r="M137" s="6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3"/>
        <v>0</v>
      </c>
      <c r="H138" s="9"/>
      <c r="I138" s="9"/>
      <c r="J138" s="9"/>
      <c r="K138" s="29"/>
      <c r="M138" s="6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3"/>
        <v>0</v>
      </c>
      <c r="H139" s="9"/>
      <c r="I139" s="9"/>
      <c r="J139" s="9"/>
      <c r="K139" s="29"/>
      <c r="M139" s="6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3"/>
        <v>0</v>
      </c>
      <c r="H140" s="9"/>
      <c r="I140" s="9"/>
      <c r="J140" s="9"/>
      <c r="K140" s="29"/>
      <c r="M140" s="6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3"/>
        <v>0</v>
      </c>
      <c r="H141" s="9"/>
      <c r="I141" s="9"/>
      <c r="J141" s="9"/>
      <c r="K141" s="29"/>
      <c r="M141" s="6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3"/>
        <v>0</v>
      </c>
      <c r="H142" s="9"/>
      <c r="I142" s="9"/>
      <c r="J142" s="9"/>
      <c r="K142" s="29"/>
      <c r="M142" s="6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3"/>
        <v>0</v>
      </c>
      <c r="H143" s="9"/>
      <c r="I143" s="9"/>
      <c r="J143" s="9"/>
      <c r="K143" s="29"/>
      <c r="M143" s="6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3"/>
        <v>0</v>
      </c>
      <c r="H144" s="9"/>
      <c r="I144" s="9"/>
      <c r="J144" s="9"/>
      <c r="K144" s="29"/>
      <c r="M144" s="6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3"/>
        <v>0</v>
      </c>
      <c r="H145" s="9"/>
      <c r="I145" s="9"/>
      <c r="J145" s="9"/>
      <c r="K145" s="29"/>
      <c r="M145" s="6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3"/>
        <v>0</v>
      </c>
      <c r="H146" s="9"/>
      <c r="I146" s="9"/>
      <c r="J146" s="9"/>
      <c r="K146" s="29"/>
      <c r="M146" s="6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3"/>
        <v>0</v>
      </c>
      <c r="H147" s="9"/>
      <c r="I147" s="9"/>
      <c r="J147" s="9"/>
      <c r="K147" s="29"/>
      <c r="M147" s="6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3"/>
        <v>0</v>
      </c>
      <c r="H148" s="9"/>
      <c r="I148" s="9"/>
      <c r="J148" s="9"/>
      <c r="K148" s="58"/>
      <c r="M148" s="6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3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57"/>
      <c r="M151" s="24"/>
      <c r="N151" s="24"/>
    </row>
    <row r="152" spans="1:14" ht="27" customHeight="1" thickTop="1" x14ac:dyDescent="0.2">
      <c r="A152" s="2"/>
      <c r="B152" s="96" t="s">
        <v>181</v>
      </c>
      <c r="C152" s="97"/>
      <c r="D152"/>
      <c r="E152" s="49"/>
      <c r="L152" s="34"/>
    </row>
    <row r="153" spans="1:14" x14ac:dyDescent="0.2">
      <c r="A153" s="3"/>
      <c r="B153" s="98"/>
      <c r="C153"/>
      <c r="D153"/>
      <c r="E153" s="49"/>
      <c r="L153" s="34"/>
    </row>
    <row r="154" spans="1:14" x14ac:dyDescent="0.2">
      <c r="A154" s="4"/>
      <c r="B154" s="98"/>
      <c r="C154"/>
      <c r="D154"/>
      <c r="E154" s="49"/>
      <c r="L154" s="34"/>
    </row>
    <row r="155" spans="1:14" x14ac:dyDescent="0.2">
      <c r="A155" s="5"/>
      <c r="B155" s="98"/>
      <c r="C155"/>
      <c r="D155"/>
      <c r="E155" s="49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219" priority="25" operator="lessThan">
      <formula>6.5</formula>
    </cfRule>
    <cfRule type="cellIs" dxfId="218" priority="26" operator="greaterThan">
      <formula>8</formula>
    </cfRule>
  </conditionalFormatting>
  <conditionalFormatting sqref="H32:K32">
    <cfRule type="containsText" dxfId="217" priority="23" stopIfTrue="1" operator="containsText" text="&lt;">
      <formula>NOT(ISERROR(SEARCH("&lt;",H32)))</formula>
    </cfRule>
    <cfRule type="cellIs" dxfId="216" priority="24" operator="greaterThan">
      <formula>$E$32</formula>
    </cfRule>
  </conditionalFormatting>
  <conditionalFormatting sqref="H25:K25">
    <cfRule type="containsText" dxfId="215" priority="21" stopIfTrue="1" operator="containsText" text="&lt;">
      <formula>NOT(ISERROR(SEARCH("&lt;",H25)))</formula>
    </cfRule>
    <cfRule type="cellIs" dxfId="214" priority="22" operator="greaterThan">
      <formula>$E$25</formula>
    </cfRule>
  </conditionalFormatting>
  <conditionalFormatting sqref="H23:K23">
    <cfRule type="containsText" dxfId="213" priority="19" stopIfTrue="1" operator="containsText" text="&lt;">
      <formula>NOT(ISERROR(SEARCH("&lt;",H23)))</formula>
    </cfRule>
    <cfRule type="cellIs" dxfId="212" priority="20" operator="greaterThan">
      <formula>$E$23</formula>
    </cfRule>
  </conditionalFormatting>
  <conditionalFormatting sqref="H18:K18">
    <cfRule type="containsText" dxfId="211" priority="17" stopIfTrue="1" operator="containsText" text="&lt;">
      <formula>NOT(ISERROR(SEARCH("&lt;",H18)))</formula>
    </cfRule>
    <cfRule type="cellIs" dxfId="210" priority="18" operator="greaterThan">
      <formula>$E$18</formula>
    </cfRule>
  </conditionalFormatting>
  <conditionalFormatting sqref="K40">
    <cfRule type="containsText" priority="15" stopIfTrue="1" operator="containsText" text="&lt;">
      <formula>NOT(ISERROR(SEARCH("&lt;",K40)))</formula>
    </cfRule>
    <cfRule type="cellIs" dxfId="209" priority="16" operator="greaterThan">
      <formula>$E$40</formula>
    </cfRule>
  </conditionalFormatting>
  <conditionalFormatting sqref="K58">
    <cfRule type="cellIs" dxfId="208" priority="14" operator="greaterThan">
      <formula>$E$58</formula>
    </cfRule>
  </conditionalFormatting>
  <conditionalFormatting sqref="K59">
    <cfRule type="cellIs" dxfId="207" priority="13" operator="greaterThan">
      <formula>$E$59</formula>
    </cfRule>
  </conditionalFormatting>
  <conditionalFormatting sqref="K61">
    <cfRule type="cellIs" dxfId="206" priority="12" operator="greaterThan">
      <formula>$E$61</formula>
    </cfRule>
  </conditionalFormatting>
  <conditionalFormatting sqref="K62">
    <cfRule type="cellIs" dxfId="205" priority="11" operator="greaterThan">
      <formula>$E$62</formula>
    </cfRule>
  </conditionalFormatting>
  <conditionalFormatting sqref="K64">
    <cfRule type="cellIs" dxfId="204" priority="10" operator="greaterThan">
      <formula>$E$64</formula>
    </cfRule>
  </conditionalFormatting>
  <conditionalFormatting sqref="K65">
    <cfRule type="cellIs" dxfId="203" priority="9" operator="greaterThan">
      <formula>$E$65</formula>
    </cfRule>
  </conditionalFormatting>
  <conditionalFormatting sqref="K66">
    <cfRule type="cellIs" dxfId="202" priority="8" operator="greaterThan">
      <formula>$E$66</formula>
    </cfRule>
  </conditionalFormatting>
  <conditionalFormatting sqref="K67">
    <cfRule type="cellIs" dxfId="201" priority="7" operator="greaterThan">
      <formula>$E$67</formula>
    </cfRule>
  </conditionalFormatting>
  <conditionalFormatting sqref="K70">
    <cfRule type="cellIs" dxfId="200" priority="6" operator="greaterThan">
      <formula>$E$70</formula>
    </cfRule>
  </conditionalFormatting>
  <conditionalFormatting sqref="K117">
    <cfRule type="cellIs" dxfId="199" priority="5" operator="greaterThan">
      <formula>$E$117</formula>
    </cfRule>
  </conditionalFormatting>
  <conditionalFormatting sqref="K58:K151">
    <cfRule type="containsText" priority="4" stopIfTrue="1" operator="containsText" text="&lt;">
      <formula>NOT(ISERROR(SEARCH("&lt;",K58)))</formula>
    </cfRule>
  </conditionalFormatting>
  <conditionalFormatting sqref="K20">
    <cfRule type="containsText" priority="2" stopIfTrue="1" operator="containsText" text="&lt;">
      <formula>NOT(ISERROR(SEARCH("&lt;",K20)))</formula>
    </cfRule>
    <cfRule type="cellIs" dxfId="198" priority="3" operator="greaterThan">
      <formula>$E$20</formula>
    </cfRule>
  </conditionalFormatting>
  <conditionalFormatting sqref="L118:N118">
    <cfRule type="containsText" priority="1" stopIfTrue="1" operator="containsText" text="&lt;">
      <formula>NOT(ISERROR(SEARCH("&lt;",L118)))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7"/>
  <sheetViews>
    <sheetView tabSelected="1" topLeftCell="A58" zoomScaleNormal="100" workbookViewId="0">
      <selection activeCell="N88" sqref="N88"/>
    </sheetView>
  </sheetViews>
  <sheetFormatPr defaultRowHeight="12.75" x14ac:dyDescent="0.2"/>
  <cols>
    <col min="1" max="1" width="37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63"/>
      <c r="N2" s="63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171</v>
      </c>
      <c r="I3" s="33" t="s">
        <v>171</v>
      </c>
      <c r="J3" s="33" t="s">
        <v>171</v>
      </c>
      <c r="K3" s="33" t="s">
        <v>143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" si="0">COUNTA(H5:K5)</f>
        <v>3</v>
      </c>
      <c r="H5" s="9">
        <v>7.78</v>
      </c>
      <c r="I5" s="9">
        <v>7.77</v>
      </c>
      <c r="J5" s="9">
        <v>8.19</v>
      </c>
      <c r="K5" s="29"/>
      <c r="L5" s="36">
        <f>MIN(H5:K5)</f>
        <v>7.77</v>
      </c>
      <c r="M5" s="55">
        <f>AVERAGE(H5:K5)</f>
        <v>7.913333333333334</v>
      </c>
      <c r="N5" s="9">
        <f>MAX(H5:K5)</f>
        <v>8.19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0</v>
      </c>
      <c r="G6" s="26"/>
      <c r="H6" s="9"/>
      <c r="I6" s="9"/>
      <c r="J6" s="9"/>
      <c r="K6" s="29"/>
      <c r="M6" s="55"/>
      <c r="N6" s="9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ref="G7:G19" si="1">COUNTA(H7:K7)</f>
        <v>3</v>
      </c>
      <c r="H7" s="9">
        <v>7</v>
      </c>
      <c r="I7" s="9">
        <v>15</v>
      </c>
      <c r="J7" s="9">
        <v>30</v>
      </c>
      <c r="K7" s="29"/>
      <c r="L7" s="36">
        <f t="shared" ref="L7:L31" si="2">MIN(H7:K7)</f>
        <v>7</v>
      </c>
      <c r="M7" s="55">
        <f t="shared" ref="M7:M31" si="3">AVERAGE(H7:K7)</f>
        <v>17.333333333333332</v>
      </c>
      <c r="N7" s="9">
        <f t="shared" ref="N7:N31" si="4">MAX(H7:K7)</f>
        <v>30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1"/>
        <v>3</v>
      </c>
      <c r="H8" s="69" t="s">
        <v>172</v>
      </c>
      <c r="I8" s="69" t="s">
        <v>172</v>
      </c>
      <c r="J8" s="69" t="s">
        <v>172</v>
      </c>
      <c r="K8" s="29"/>
      <c r="L8" s="44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1"/>
        <v>3</v>
      </c>
      <c r="H9" s="69" t="s">
        <v>172</v>
      </c>
      <c r="I9" s="69" t="s">
        <v>172</v>
      </c>
      <c r="J9" s="69" t="s">
        <v>172</v>
      </c>
      <c r="K9" s="9"/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1"/>
        <v>3</v>
      </c>
      <c r="H10" s="9">
        <v>6760</v>
      </c>
      <c r="I10" s="9">
        <v>5090</v>
      </c>
      <c r="J10" s="9">
        <v>2940</v>
      </c>
      <c r="K10" s="29"/>
      <c r="L10" s="36">
        <f t="shared" si="2"/>
        <v>2940</v>
      </c>
      <c r="M10" s="55">
        <f t="shared" si="3"/>
        <v>4930</v>
      </c>
      <c r="N10" s="9">
        <f t="shared" si="4"/>
        <v>6760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1"/>
        <v>3</v>
      </c>
      <c r="H11" s="9">
        <v>6760</v>
      </c>
      <c r="I11" s="9">
        <v>5090</v>
      </c>
      <c r="J11" s="9">
        <v>2940</v>
      </c>
      <c r="K11" s="29"/>
      <c r="L11" s="36">
        <f t="shared" si="2"/>
        <v>2940</v>
      </c>
      <c r="M11" s="55">
        <f t="shared" si="3"/>
        <v>4930</v>
      </c>
      <c r="N11" s="9">
        <f t="shared" si="4"/>
        <v>6760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1"/>
        <v>3</v>
      </c>
      <c r="H12" s="69" t="s">
        <v>176</v>
      </c>
      <c r="I12" s="69" t="s">
        <v>176</v>
      </c>
      <c r="J12" s="9">
        <v>1</v>
      </c>
      <c r="K12" s="29"/>
      <c r="L12" s="44" t="s">
        <v>184</v>
      </c>
      <c r="M12" s="70" t="s">
        <v>185</v>
      </c>
      <c r="N12" s="9">
        <f t="shared" si="4"/>
        <v>1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1"/>
        <v>3</v>
      </c>
      <c r="H13" s="9">
        <v>2270</v>
      </c>
      <c r="I13" s="9">
        <v>1860</v>
      </c>
      <c r="J13" s="9">
        <v>1510</v>
      </c>
      <c r="K13" s="29"/>
      <c r="L13" s="36">
        <f t="shared" si="2"/>
        <v>1510</v>
      </c>
      <c r="M13" s="55">
        <f t="shared" si="3"/>
        <v>1880</v>
      </c>
      <c r="N13" s="9">
        <f t="shared" si="4"/>
        <v>2270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1"/>
        <v>3</v>
      </c>
      <c r="H14" s="9">
        <v>93</v>
      </c>
      <c r="I14" s="9">
        <v>112</v>
      </c>
      <c r="J14" s="9">
        <v>125</v>
      </c>
      <c r="K14" s="29"/>
      <c r="L14" s="36">
        <f t="shared" si="2"/>
        <v>93</v>
      </c>
      <c r="M14" s="55">
        <f t="shared" si="3"/>
        <v>110</v>
      </c>
      <c r="N14" s="9">
        <f t="shared" si="4"/>
        <v>125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1"/>
        <v>3</v>
      </c>
      <c r="H15" s="9">
        <v>142</v>
      </c>
      <c r="I15" s="9">
        <v>113</v>
      </c>
      <c r="J15" s="9">
        <v>99</v>
      </c>
      <c r="K15" s="29"/>
      <c r="L15" s="36">
        <f t="shared" si="2"/>
        <v>99</v>
      </c>
      <c r="M15" s="55">
        <f t="shared" si="3"/>
        <v>118</v>
      </c>
      <c r="N15" s="9">
        <f t="shared" si="4"/>
        <v>142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1"/>
        <v>3</v>
      </c>
      <c r="H16" s="9">
        <v>1800</v>
      </c>
      <c r="I16" s="9">
        <v>1030</v>
      </c>
      <c r="J16" s="9">
        <v>1010</v>
      </c>
      <c r="K16" s="29"/>
      <c r="L16" s="36">
        <f t="shared" si="2"/>
        <v>1010</v>
      </c>
      <c r="M16" s="55">
        <f t="shared" si="3"/>
        <v>1280</v>
      </c>
      <c r="N16" s="9">
        <f t="shared" si="4"/>
        <v>1800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1"/>
        <v>3</v>
      </c>
      <c r="H17" s="9">
        <v>884</v>
      </c>
      <c r="I17" s="9">
        <v>556</v>
      </c>
      <c r="J17" s="9">
        <v>474</v>
      </c>
      <c r="K17" s="29"/>
      <c r="L17" s="36">
        <f t="shared" si="2"/>
        <v>474</v>
      </c>
      <c r="M17" s="55">
        <f t="shared" si="3"/>
        <v>638</v>
      </c>
      <c r="N17" s="9">
        <f t="shared" si="4"/>
        <v>884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1"/>
        <v>3</v>
      </c>
      <c r="H18" s="9">
        <v>0.54400000000000004</v>
      </c>
      <c r="I18" s="9">
        <v>0.159</v>
      </c>
      <c r="J18" s="9">
        <v>0.45800000000000002</v>
      </c>
      <c r="K18" s="29"/>
      <c r="L18" s="36">
        <f t="shared" si="2"/>
        <v>0.159</v>
      </c>
      <c r="M18" s="55">
        <f t="shared" si="3"/>
        <v>0.38700000000000001</v>
      </c>
      <c r="N18" s="9">
        <f t="shared" si="4"/>
        <v>0.54400000000000004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1"/>
        <v>3</v>
      </c>
      <c r="H19" s="9">
        <v>5.47</v>
      </c>
      <c r="I19" s="9">
        <v>2.68</v>
      </c>
      <c r="J19" s="9">
        <v>4.5599999999999996</v>
      </c>
      <c r="K19" s="29"/>
      <c r="L19" s="36">
        <f t="shared" si="2"/>
        <v>2.68</v>
      </c>
      <c r="M19" s="55">
        <f t="shared" si="3"/>
        <v>4.2366666666666672</v>
      </c>
      <c r="N19" s="9">
        <f t="shared" si="4"/>
        <v>5.47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3</v>
      </c>
      <c r="H22" s="9">
        <v>0.9</v>
      </c>
      <c r="I22" s="9">
        <v>1</v>
      </c>
      <c r="J22" s="9">
        <v>0.7</v>
      </c>
      <c r="K22" s="29"/>
      <c r="L22" s="36">
        <f t="shared" si="2"/>
        <v>0.7</v>
      </c>
      <c r="M22" s="55">
        <f t="shared" si="3"/>
        <v>0.86666666666666659</v>
      </c>
      <c r="N22" s="9">
        <f t="shared" si="4"/>
        <v>1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3</v>
      </c>
      <c r="H23" s="9">
        <v>1220</v>
      </c>
      <c r="I23" s="9">
        <v>976</v>
      </c>
      <c r="J23" s="9">
        <v>576</v>
      </c>
      <c r="K23" s="29"/>
      <c r="L23" s="36">
        <f t="shared" si="2"/>
        <v>576</v>
      </c>
      <c r="M23" s="55">
        <f t="shared" si="3"/>
        <v>924</v>
      </c>
      <c r="N23" s="9">
        <f t="shared" si="4"/>
        <v>1220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5"/>
        <v>3</v>
      </c>
      <c r="H24" s="69" t="s">
        <v>179</v>
      </c>
      <c r="I24" s="69" t="s">
        <v>179</v>
      </c>
      <c r="J24" s="69" t="s">
        <v>179</v>
      </c>
      <c r="K24" s="29"/>
      <c r="L24" s="36" t="s">
        <v>184</v>
      </c>
      <c r="M24" s="70" t="s">
        <v>185</v>
      </c>
      <c r="N24" s="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3</v>
      </c>
      <c r="H25" s="69" t="s">
        <v>179</v>
      </c>
      <c r="I25" s="69" t="s">
        <v>179</v>
      </c>
      <c r="J25" s="69" t="s">
        <v>179</v>
      </c>
      <c r="K25" s="29"/>
      <c r="L25" s="36" t="s">
        <v>184</v>
      </c>
      <c r="M25" s="70" t="s">
        <v>185</v>
      </c>
      <c r="N25" s="9" t="s">
        <v>184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3</v>
      </c>
      <c r="H26" s="69" t="s">
        <v>179</v>
      </c>
      <c r="I26" s="69" t="s">
        <v>179</v>
      </c>
      <c r="J26" s="69" t="s">
        <v>179</v>
      </c>
      <c r="K26" s="29"/>
      <c r="L26" s="36" t="s">
        <v>184</v>
      </c>
      <c r="M26" s="70" t="s">
        <v>185</v>
      </c>
      <c r="N26" s="9" t="s">
        <v>184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3</v>
      </c>
      <c r="H27" s="9">
        <v>199</v>
      </c>
      <c r="I27" s="9">
        <v>154</v>
      </c>
      <c r="J27" s="9">
        <v>101</v>
      </c>
      <c r="K27" s="29"/>
      <c r="L27" s="36">
        <f t="shared" si="2"/>
        <v>101</v>
      </c>
      <c r="M27" s="55">
        <f t="shared" si="3"/>
        <v>151.33333333333334</v>
      </c>
      <c r="N27" s="9">
        <f t="shared" si="4"/>
        <v>199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3</v>
      </c>
      <c r="H28" s="9">
        <v>204</v>
      </c>
      <c r="I28" s="17">
        <v>144</v>
      </c>
      <c r="J28" s="9">
        <v>112</v>
      </c>
      <c r="K28" s="29"/>
      <c r="L28" s="36">
        <f t="shared" si="2"/>
        <v>112</v>
      </c>
      <c r="M28" s="55">
        <f t="shared" si="3"/>
        <v>153.33333333333334</v>
      </c>
      <c r="N28" s="9">
        <f t="shared" si="4"/>
        <v>204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3</v>
      </c>
      <c r="H29" s="9">
        <v>1.28</v>
      </c>
      <c r="I29" s="9">
        <v>3.57</v>
      </c>
      <c r="J29" s="9">
        <v>4.7</v>
      </c>
      <c r="K29" s="29"/>
      <c r="L29" s="36">
        <f t="shared" si="2"/>
        <v>1.28</v>
      </c>
      <c r="M29" s="55">
        <f t="shared" si="3"/>
        <v>3.1833333333333336</v>
      </c>
      <c r="N29" s="9">
        <f t="shared" si="4"/>
        <v>4.7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3</v>
      </c>
      <c r="H30" s="18">
        <v>811</v>
      </c>
      <c r="I30" s="9">
        <v>6.77</v>
      </c>
      <c r="J30" s="18">
        <v>255</v>
      </c>
      <c r="K30" s="29"/>
      <c r="L30" s="36">
        <f t="shared" si="2"/>
        <v>6.77</v>
      </c>
      <c r="M30" s="55">
        <f t="shared" si="3"/>
        <v>357.59</v>
      </c>
      <c r="N30" s="9">
        <f t="shared" si="4"/>
        <v>811</v>
      </c>
    </row>
    <row r="31" spans="1:14" ht="12" customHeight="1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4</v>
      </c>
      <c r="G31" s="26">
        <f t="shared" si="5"/>
        <v>3</v>
      </c>
      <c r="H31" s="9">
        <v>140</v>
      </c>
      <c r="I31" s="9">
        <v>114</v>
      </c>
      <c r="J31" s="9">
        <v>47</v>
      </c>
      <c r="K31" s="29"/>
      <c r="L31" s="36">
        <f t="shared" si="2"/>
        <v>47</v>
      </c>
      <c r="M31" s="55">
        <f t="shared" si="3"/>
        <v>100.33333333333333</v>
      </c>
      <c r="N31" s="9">
        <f t="shared" si="4"/>
        <v>140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5"/>
        <v>3</v>
      </c>
      <c r="H32" s="9">
        <v>2.31</v>
      </c>
      <c r="I32" s="9">
        <v>0.08</v>
      </c>
      <c r="J32" s="69" t="s">
        <v>173</v>
      </c>
      <c r="K32" s="29"/>
      <c r="L32" s="36" t="s">
        <v>184</v>
      </c>
      <c r="M32" s="7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3</v>
      </c>
      <c r="H35" s="69" t="s">
        <v>187</v>
      </c>
      <c r="I35" s="69" t="s">
        <v>175</v>
      </c>
      <c r="J35" s="69" t="s">
        <v>175</v>
      </c>
      <c r="K35" s="9"/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3</v>
      </c>
      <c r="H36" s="69" t="s">
        <v>187</v>
      </c>
      <c r="I36" s="69" t="s">
        <v>175</v>
      </c>
      <c r="J36" s="69" t="s">
        <v>175</v>
      </c>
      <c r="K36" s="9"/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3</v>
      </c>
      <c r="H37" s="69" t="s">
        <v>187</v>
      </c>
      <c r="I37" s="69" t="s">
        <v>175</v>
      </c>
      <c r="J37" s="69" t="s">
        <v>175</v>
      </c>
      <c r="K37" s="9"/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3</v>
      </c>
      <c r="H38" s="69" t="s">
        <v>187</v>
      </c>
      <c r="I38" s="69" t="s">
        <v>175</v>
      </c>
      <c r="J38" s="69" t="s">
        <v>175</v>
      </c>
      <c r="K38" s="9"/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3</v>
      </c>
      <c r="H39" s="69" t="s">
        <v>187</v>
      </c>
      <c r="I39" s="69" t="s">
        <v>175</v>
      </c>
      <c r="J39" s="69" t="s">
        <v>175</v>
      </c>
      <c r="K39" s="9"/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6"/>
        <v>3</v>
      </c>
      <c r="H40" s="69" t="s">
        <v>187</v>
      </c>
      <c r="I40" s="69" t="s">
        <v>175</v>
      </c>
      <c r="J40" s="69" t="s">
        <v>175</v>
      </c>
      <c r="K40" s="9"/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6"/>
        <v>3</v>
      </c>
      <c r="H41" s="69" t="s">
        <v>187</v>
      </c>
      <c r="I41" s="69" t="s">
        <v>175</v>
      </c>
      <c r="J41" s="69" t="s">
        <v>175</v>
      </c>
      <c r="K41" s="9"/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6"/>
        <v>3</v>
      </c>
      <c r="H42" s="69" t="s">
        <v>187</v>
      </c>
      <c r="I42" s="69" t="s">
        <v>175</v>
      </c>
      <c r="J42" s="69" t="s">
        <v>175</v>
      </c>
      <c r="K42" s="9"/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6"/>
        <v>3</v>
      </c>
      <c r="H43" s="69" t="s">
        <v>187</v>
      </c>
      <c r="I43" s="69" t="s">
        <v>175</v>
      </c>
      <c r="J43" s="69" t="s">
        <v>175</v>
      </c>
      <c r="K43" s="9"/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6"/>
        <v>3</v>
      </c>
      <c r="H44" s="69" t="s">
        <v>187</v>
      </c>
      <c r="I44" s="69" t="s">
        <v>175</v>
      </c>
      <c r="J44" s="69" t="s">
        <v>175</v>
      </c>
      <c r="K44" s="9"/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6"/>
        <v>3</v>
      </c>
      <c r="H45" s="69" t="s">
        <v>187</v>
      </c>
      <c r="I45" s="69" t="s">
        <v>175</v>
      </c>
      <c r="J45" s="69" t="s">
        <v>175</v>
      </c>
      <c r="K45" s="9"/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6"/>
        <v>3</v>
      </c>
      <c r="H46" s="69" t="s">
        <v>187</v>
      </c>
      <c r="I46" s="69" t="s">
        <v>175</v>
      </c>
      <c r="J46" s="69" t="s">
        <v>175</v>
      </c>
      <c r="K46" s="9"/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6"/>
        <v>3</v>
      </c>
      <c r="H47" s="69" t="s">
        <v>187</v>
      </c>
      <c r="I47" s="69" t="s">
        <v>175</v>
      </c>
      <c r="J47" s="69" t="s">
        <v>175</v>
      </c>
      <c r="K47" s="9"/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6"/>
        <v>3</v>
      </c>
      <c r="H48" s="69" t="s">
        <v>187</v>
      </c>
      <c r="I48" s="69" t="s">
        <v>175</v>
      </c>
      <c r="J48" s="69" t="s">
        <v>175</v>
      </c>
      <c r="K48" s="9"/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6"/>
        <v>3</v>
      </c>
      <c r="H49" s="69" t="s">
        <v>187</v>
      </c>
      <c r="I49" s="69" t="s">
        <v>175</v>
      </c>
      <c r="J49" s="69" t="s">
        <v>175</v>
      </c>
      <c r="K49" s="9"/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6"/>
        <v>3</v>
      </c>
      <c r="H50" s="69" t="s">
        <v>187</v>
      </c>
      <c r="I50" s="69" t="s">
        <v>175</v>
      </c>
      <c r="J50" s="69" t="s">
        <v>175</v>
      </c>
      <c r="K50" s="9"/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6"/>
        <v>3</v>
      </c>
      <c r="H51" s="69" t="s">
        <v>187</v>
      </c>
      <c r="I51" s="69" t="s">
        <v>175</v>
      </c>
      <c r="J51" s="69" t="s">
        <v>175</v>
      </c>
      <c r="K51" s="9"/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6"/>
        <v>3</v>
      </c>
      <c r="H52" s="69" t="s">
        <v>187</v>
      </c>
      <c r="I52" s="69" t="s">
        <v>175</v>
      </c>
      <c r="J52" s="69" t="s">
        <v>175</v>
      </c>
      <c r="K52" s="9"/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6"/>
        <v>3</v>
      </c>
      <c r="H53" s="69" t="s">
        <v>187</v>
      </c>
      <c r="I53" s="69" t="s">
        <v>186</v>
      </c>
      <c r="J53" s="69" t="s">
        <v>186</v>
      </c>
      <c r="K53" s="29"/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6"/>
        <v>3</v>
      </c>
      <c r="H54" s="69" t="s">
        <v>187</v>
      </c>
      <c r="I54" s="69" t="s">
        <v>175</v>
      </c>
      <c r="J54" s="69" t="s">
        <v>175</v>
      </c>
      <c r="K54" s="29"/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6"/>
        <v>3</v>
      </c>
      <c r="H55" s="69" t="s">
        <v>187</v>
      </c>
      <c r="I55" s="69" t="s">
        <v>186</v>
      </c>
      <c r="J55" s="69" t="s">
        <v>186</v>
      </c>
      <c r="K55" s="29"/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0</v>
      </c>
      <c r="G58" s="26"/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0</v>
      </c>
      <c r="G59" s="26"/>
      <c r="H59" s="9"/>
      <c r="I59" s="9"/>
      <c r="J59" s="9"/>
      <c r="K59" s="29"/>
      <c r="L59" s="45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0</v>
      </c>
      <c r="G60" s="26"/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0</v>
      </c>
      <c r="G61" s="26"/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0</v>
      </c>
      <c r="G62" s="26"/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0</v>
      </c>
      <c r="G63" s="26"/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0</v>
      </c>
      <c r="G64" s="26"/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0</v>
      </c>
      <c r="G65" s="26"/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0</v>
      </c>
      <c r="G66" s="26"/>
      <c r="H66" s="9"/>
      <c r="I66" s="9"/>
      <c r="J66" s="9"/>
      <c r="K66" s="58"/>
      <c r="M66" s="9"/>
      <c r="N66" s="9"/>
    </row>
    <row r="67" spans="1:14" s="54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8">
        <v>0</v>
      </c>
      <c r="G67" s="8"/>
      <c r="H67" s="9"/>
      <c r="I67" s="9"/>
      <c r="J67" s="9"/>
      <c r="K67" s="29"/>
      <c r="L67" s="53"/>
      <c r="M67" s="64"/>
      <c r="N67" s="18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>
        <v>0</v>
      </c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0</v>
      </c>
      <c r="G70" s="26"/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0</v>
      </c>
      <c r="G71" s="26"/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0</v>
      </c>
      <c r="G72" s="26"/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0</v>
      </c>
      <c r="G73" s="26"/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0</v>
      </c>
      <c r="G74" s="26"/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0</v>
      </c>
      <c r="G75" s="26"/>
      <c r="H75" s="9"/>
      <c r="I75" s="9"/>
      <c r="J75" s="9"/>
      <c r="K75" s="58"/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59"/>
      <c r="N76" s="14"/>
    </row>
    <row r="77" spans="1:14" x14ac:dyDescent="0.2">
      <c r="A77" s="10" t="s">
        <v>199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59"/>
      <c r="N77" s="14"/>
    </row>
    <row r="78" spans="1:14" x14ac:dyDescent="0.2">
      <c r="A78" s="6" t="s">
        <v>200</v>
      </c>
      <c r="B78" s="6" t="s">
        <v>46</v>
      </c>
      <c r="C78" s="6">
        <v>20</v>
      </c>
      <c r="D78" s="6"/>
      <c r="E78" s="6"/>
      <c r="F78" s="6"/>
      <c r="G78" s="6"/>
      <c r="H78" s="6"/>
      <c r="I78" s="6"/>
      <c r="J78" s="95" t="s">
        <v>189</v>
      </c>
      <c r="K78" s="6"/>
      <c r="L78" s="44" t="s">
        <v>184</v>
      </c>
      <c r="M78" s="69" t="s">
        <v>185</v>
      </c>
      <c r="N78" s="69" t="s">
        <v>184</v>
      </c>
    </row>
    <row r="79" spans="1:14" x14ac:dyDescent="0.2">
      <c r="A79" s="6" t="s">
        <v>195</v>
      </c>
      <c r="B79" s="6" t="s">
        <v>46</v>
      </c>
      <c r="C79" s="6">
        <v>100</v>
      </c>
      <c r="D79" s="6"/>
      <c r="E79" s="6"/>
      <c r="F79" s="6"/>
      <c r="G79" s="6"/>
      <c r="H79" s="6"/>
      <c r="I79" s="6"/>
      <c r="J79" s="95">
        <v>1840</v>
      </c>
      <c r="K79" s="6"/>
      <c r="L79" s="26">
        <f>MIN(H79:K79)</f>
        <v>1840</v>
      </c>
      <c r="M79" s="26">
        <f>AVERAGE(H79:J79)</f>
        <v>1840</v>
      </c>
      <c r="N79" s="26">
        <f t="shared" ref="N79" si="7">MAX(H79:K79)</f>
        <v>1840</v>
      </c>
    </row>
    <row r="80" spans="1:14" x14ac:dyDescent="0.2">
      <c r="A80" s="6" t="s">
        <v>196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95">
        <v>4250</v>
      </c>
      <c r="K80" s="6"/>
      <c r="L80" s="26">
        <f t="shared" ref="L80:L82" si="8">MIN(H80:K80)</f>
        <v>4250</v>
      </c>
      <c r="M80" s="26">
        <f t="shared" ref="M80:M82" si="9">AVERAGE(H80:J80)</f>
        <v>4250</v>
      </c>
      <c r="N80" s="26">
        <f t="shared" ref="N80:N82" si="10">MAX(H80:K80)</f>
        <v>4250</v>
      </c>
    </row>
    <row r="81" spans="1:14" x14ac:dyDescent="0.2">
      <c r="A81" s="6" t="s">
        <v>197</v>
      </c>
      <c r="B81" s="6" t="s">
        <v>46</v>
      </c>
      <c r="C81" s="6">
        <v>100</v>
      </c>
      <c r="D81" s="6"/>
      <c r="E81" s="6"/>
      <c r="F81" s="6"/>
      <c r="G81" s="6"/>
      <c r="H81" s="6"/>
      <c r="I81" s="6"/>
      <c r="J81" s="95">
        <v>190</v>
      </c>
      <c r="K81" s="6"/>
      <c r="L81" s="26">
        <f t="shared" si="8"/>
        <v>190</v>
      </c>
      <c r="M81" s="26">
        <f t="shared" si="9"/>
        <v>190</v>
      </c>
      <c r="N81" s="26">
        <f t="shared" si="10"/>
        <v>190</v>
      </c>
    </row>
    <row r="82" spans="1:14" x14ac:dyDescent="0.2">
      <c r="A82" s="6" t="s">
        <v>198</v>
      </c>
      <c r="B82" s="6" t="s">
        <v>46</v>
      </c>
      <c r="C82" s="6">
        <v>100</v>
      </c>
      <c r="D82" s="6"/>
      <c r="E82" s="6"/>
      <c r="F82" s="6"/>
      <c r="G82" s="6"/>
      <c r="H82" s="6"/>
      <c r="I82" s="6"/>
      <c r="J82" s="95">
        <v>6280</v>
      </c>
      <c r="K82" s="6"/>
      <c r="L82" s="26">
        <f t="shared" si="8"/>
        <v>6280</v>
      </c>
      <c r="M82" s="26">
        <f t="shared" si="9"/>
        <v>6280</v>
      </c>
      <c r="N82" s="26">
        <f t="shared" si="10"/>
        <v>6280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59"/>
      <c r="N83" s="14"/>
    </row>
    <row r="84" spans="1:14" x14ac:dyDescent="0.2">
      <c r="A84" s="10" t="s">
        <v>152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6" t="s">
        <v>124</v>
      </c>
      <c r="B85" s="6" t="s">
        <v>46</v>
      </c>
      <c r="C85" s="6">
        <v>20</v>
      </c>
      <c r="D85" s="6"/>
      <c r="E85" s="9"/>
      <c r="F85" s="6">
        <v>4</v>
      </c>
      <c r="G85" s="26">
        <f t="shared" ref="G85:G89" si="11">COUNTA(H85:K85)</f>
        <v>3</v>
      </c>
      <c r="H85" s="69" t="s">
        <v>188</v>
      </c>
      <c r="I85" s="9">
        <v>380</v>
      </c>
      <c r="J85" s="69" t="s">
        <v>189</v>
      </c>
      <c r="K85" s="29"/>
      <c r="L85" s="44" t="s">
        <v>184</v>
      </c>
      <c r="M85" s="69" t="s">
        <v>185</v>
      </c>
      <c r="N85" s="9">
        <f t="shared" ref="N85" si="12">MAX(H85:K85)</f>
        <v>380</v>
      </c>
    </row>
    <row r="86" spans="1:14" x14ac:dyDescent="0.2">
      <c r="A86" s="6" t="s">
        <v>125</v>
      </c>
      <c r="B86" s="6" t="s">
        <v>46</v>
      </c>
      <c r="C86" s="6">
        <v>50</v>
      </c>
      <c r="D86" s="6"/>
      <c r="E86" s="9"/>
      <c r="F86" s="6">
        <v>4</v>
      </c>
      <c r="G86" s="26">
        <f t="shared" si="11"/>
        <v>3</v>
      </c>
      <c r="H86" s="9">
        <v>4100</v>
      </c>
      <c r="I86" s="9">
        <v>1940</v>
      </c>
      <c r="J86" s="9">
        <v>1400</v>
      </c>
      <c r="K86" s="29"/>
      <c r="L86" s="44">
        <f>MIN(H86:K86)</f>
        <v>1400</v>
      </c>
      <c r="M86" s="69">
        <f>AVERAGE(H86:J86)</f>
        <v>2480</v>
      </c>
      <c r="N86" s="9">
        <f t="shared" ref="N86:N88" si="13">MAX(H86:K86)</f>
        <v>4100</v>
      </c>
    </row>
    <row r="87" spans="1:14" x14ac:dyDescent="0.2">
      <c r="A87" s="6" t="s">
        <v>126</v>
      </c>
      <c r="B87" s="6" t="s">
        <v>46</v>
      </c>
      <c r="C87" s="6">
        <v>100</v>
      </c>
      <c r="D87" s="6"/>
      <c r="E87" s="9"/>
      <c r="F87" s="6">
        <v>4</v>
      </c>
      <c r="G87" s="26">
        <f t="shared" si="11"/>
        <v>3</v>
      </c>
      <c r="H87" s="9">
        <v>11000</v>
      </c>
      <c r="I87" s="9">
        <v>4350</v>
      </c>
      <c r="J87" s="9">
        <v>4270</v>
      </c>
      <c r="K87" s="29"/>
      <c r="L87" s="44">
        <f>MIN(H87:K87)</f>
        <v>4270</v>
      </c>
      <c r="M87" s="70">
        <f>AVERAGE(H87:J87)</f>
        <v>6540</v>
      </c>
      <c r="N87" s="9">
        <f t="shared" ref="N87" si="14">MAX(H87:K87)</f>
        <v>11000</v>
      </c>
    </row>
    <row r="88" spans="1:14" x14ac:dyDescent="0.2">
      <c r="A88" s="6" t="s">
        <v>127</v>
      </c>
      <c r="B88" s="6" t="s">
        <v>46</v>
      </c>
      <c r="C88" s="6">
        <v>50</v>
      </c>
      <c r="D88" s="6"/>
      <c r="E88" s="9"/>
      <c r="F88" s="6">
        <v>4</v>
      </c>
      <c r="G88" s="26">
        <f t="shared" si="11"/>
        <v>3</v>
      </c>
      <c r="H88" s="9">
        <v>440</v>
      </c>
      <c r="I88" s="69" t="s">
        <v>190</v>
      </c>
      <c r="J88" s="9">
        <v>560</v>
      </c>
      <c r="K88" s="29"/>
      <c r="L88" s="44" t="s">
        <v>184</v>
      </c>
      <c r="M88" s="69" t="s">
        <v>185</v>
      </c>
      <c r="N88" s="9">
        <f t="shared" si="13"/>
        <v>560</v>
      </c>
    </row>
    <row r="89" spans="1:14" x14ac:dyDescent="0.2">
      <c r="A89" s="6" t="s">
        <v>157</v>
      </c>
      <c r="B89" s="6" t="s">
        <v>46</v>
      </c>
      <c r="C89" s="6">
        <v>50</v>
      </c>
      <c r="D89" s="6"/>
      <c r="E89" s="9"/>
      <c r="F89" s="6">
        <v>4</v>
      </c>
      <c r="G89" s="26">
        <f t="shared" si="11"/>
        <v>3</v>
      </c>
      <c r="H89" s="9">
        <v>15500</v>
      </c>
      <c r="I89" s="9">
        <v>6290</v>
      </c>
      <c r="J89" s="29">
        <v>6230</v>
      </c>
      <c r="K89" s="29"/>
      <c r="L89" s="44">
        <f>MIN(H89:J89)</f>
        <v>6230</v>
      </c>
      <c r="M89" s="88">
        <f>AVERAGE(H89:J89)</f>
        <v>9340</v>
      </c>
      <c r="N89" s="44">
        <f>MAX(H89:K89)</f>
        <v>15500</v>
      </c>
    </row>
    <row r="90" spans="1:14" x14ac:dyDescent="0.2">
      <c r="A90" s="10"/>
      <c r="B90" s="10"/>
      <c r="C90" s="10"/>
      <c r="D90" s="10"/>
      <c r="E90" s="21"/>
      <c r="F90" s="10"/>
      <c r="G90" s="10"/>
      <c r="H90" s="14"/>
      <c r="I90" s="14"/>
      <c r="J90" s="14"/>
      <c r="K90" s="59"/>
      <c r="L90" s="35"/>
      <c r="M90" s="59"/>
      <c r="N90" s="14"/>
    </row>
    <row r="91" spans="1:14" x14ac:dyDescent="0.2">
      <c r="A91" s="10" t="s">
        <v>153</v>
      </c>
      <c r="B91" s="10"/>
      <c r="C91" s="10"/>
      <c r="D91" s="10"/>
      <c r="E91" s="21"/>
      <c r="F91" s="10"/>
      <c r="G91" s="10"/>
      <c r="H91" s="14"/>
      <c r="I91" s="14"/>
      <c r="J91" s="14"/>
      <c r="K91" s="59"/>
      <c r="L91" s="35"/>
      <c r="M91" s="59"/>
      <c r="N91" s="14"/>
    </row>
    <row r="92" spans="1:14" x14ac:dyDescent="0.2">
      <c r="A92" s="6" t="s">
        <v>105</v>
      </c>
      <c r="B92" s="6" t="s">
        <v>46</v>
      </c>
      <c r="C92" s="6">
        <v>1</v>
      </c>
      <c r="D92" s="6"/>
      <c r="E92" s="79">
        <v>16</v>
      </c>
      <c r="F92" s="6">
        <v>0</v>
      </c>
      <c r="G92" s="26"/>
      <c r="H92" s="9"/>
      <c r="I92" s="9"/>
      <c r="J92" s="9"/>
      <c r="K92" s="29"/>
      <c r="M92" s="9"/>
      <c r="N92" s="9"/>
    </row>
    <row r="93" spans="1:14" x14ac:dyDescent="0.2">
      <c r="A93" s="6" t="s">
        <v>106</v>
      </c>
      <c r="B93" s="6" t="s">
        <v>46</v>
      </c>
      <c r="C93" s="6">
        <v>1</v>
      </c>
      <c r="D93" s="6"/>
      <c r="E93" s="18"/>
      <c r="F93" s="6">
        <v>0</v>
      </c>
      <c r="G93" s="26"/>
      <c r="H93" s="9"/>
      <c r="I93" s="9"/>
      <c r="J93" s="9"/>
      <c r="K93" s="29"/>
      <c r="M93" s="9"/>
      <c r="N93" s="9"/>
    </row>
    <row r="94" spans="1:14" x14ac:dyDescent="0.2">
      <c r="A94" s="6" t="s">
        <v>107</v>
      </c>
      <c r="B94" s="6" t="s">
        <v>46</v>
      </c>
      <c r="C94" s="6">
        <v>1</v>
      </c>
      <c r="D94" s="6"/>
      <c r="E94" s="84"/>
      <c r="F94" s="6">
        <v>0</v>
      </c>
      <c r="G94" s="26"/>
      <c r="H94" s="9"/>
      <c r="I94" s="9"/>
      <c r="J94" s="9"/>
      <c r="K94" s="29"/>
      <c r="M94" s="9"/>
      <c r="N94" s="9"/>
    </row>
    <row r="95" spans="1:14" x14ac:dyDescent="0.2">
      <c r="A95" s="6" t="s">
        <v>108</v>
      </c>
      <c r="B95" s="6" t="s">
        <v>46</v>
      </c>
      <c r="C95" s="6">
        <v>1</v>
      </c>
      <c r="D95" s="6"/>
      <c r="E95" s="84"/>
      <c r="F95" s="6">
        <v>0</v>
      </c>
      <c r="G95" s="26"/>
      <c r="H95" s="9"/>
      <c r="I95" s="9"/>
      <c r="J95" s="9"/>
      <c r="K95" s="29"/>
      <c r="M95" s="9"/>
      <c r="N95" s="9"/>
    </row>
    <row r="96" spans="1:14" x14ac:dyDescent="0.2">
      <c r="A96" s="6" t="s">
        <v>109</v>
      </c>
      <c r="B96" s="6" t="s">
        <v>46</v>
      </c>
      <c r="C96" s="6">
        <v>1</v>
      </c>
      <c r="D96" s="6"/>
      <c r="E96" s="84"/>
      <c r="F96" s="6">
        <v>0</v>
      </c>
      <c r="G96" s="26"/>
      <c r="H96" s="9"/>
      <c r="I96" s="9"/>
      <c r="J96" s="9"/>
      <c r="K96" s="29"/>
      <c r="M96" s="9"/>
      <c r="N96" s="9"/>
    </row>
    <row r="97" spans="1:14" x14ac:dyDescent="0.2">
      <c r="A97" s="6" t="s">
        <v>110</v>
      </c>
      <c r="B97" s="6" t="s">
        <v>46</v>
      </c>
      <c r="C97" s="6">
        <v>1</v>
      </c>
      <c r="D97" s="6"/>
      <c r="E97" s="84"/>
      <c r="F97" s="6">
        <v>0</v>
      </c>
      <c r="G97" s="26"/>
      <c r="H97" s="9"/>
      <c r="I97" s="9"/>
      <c r="J97" s="9"/>
      <c r="K97" s="29"/>
      <c r="M97" s="9"/>
      <c r="N97" s="9"/>
    </row>
    <row r="98" spans="1:14" x14ac:dyDescent="0.2">
      <c r="A98" s="6" t="s">
        <v>111</v>
      </c>
      <c r="B98" s="6" t="s">
        <v>46</v>
      </c>
      <c r="C98" s="6">
        <v>1</v>
      </c>
      <c r="D98" s="6"/>
      <c r="E98" s="18"/>
      <c r="F98" s="6">
        <v>0</v>
      </c>
      <c r="G98" s="26"/>
      <c r="H98" s="9"/>
      <c r="I98" s="9"/>
      <c r="J98" s="9"/>
      <c r="K98" s="29"/>
      <c r="M98" s="9"/>
      <c r="N98" s="9"/>
    </row>
    <row r="99" spans="1:14" x14ac:dyDescent="0.2">
      <c r="A99" s="6" t="s">
        <v>112</v>
      </c>
      <c r="B99" s="6" t="s">
        <v>46</v>
      </c>
      <c r="C99" s="6">
        <v>1</v>
      </c>
      <c r="D99" s="6"/>
      <c r="E99" s="18"/>
      <c r="F99" s="6">
        <v>0</v>
      </c>
      <c r="G99" s="26"/>
      <c r="H99" s="9"/>
      <c r="I99" s="9"/>
      <c r="J99" s="9"/>
      <c r="K99" s="29"/>
      <c r="M99" s="9"/>
      <c r="N99" s="9"/>
    </row>
    <row r="100" spans="1:14" x14ac:dyDescent="0.2">
      <c r="A100" s="6" t="s">
        <v>113</v>
      </c>
      <c r="B100" s="6" t="s">
        <v>46</v>
      </c>
      <c r="C100" s="6">
        <v>1</v>
      </c>
      <c r="D100" s="6"/>
      <c r="E100" s="18"/>
      <c r="F100" s="6">
        <v>0</v>
      </c>
      <c r="G100" s="26"/>
      <c r="H100" s="9"/>
      <c r="I100" s="9"/>
      <c r="J100" s="9"/>
      <c r="K100" s="29"/>
      <c r="M100" s="9"/>
      <c r="N100" s="9"/>
    </row>
    <row r="101" spans="1:14" x14ac:dyDescent="0.2">
      <c r="A101" s="6" t="s">
        <v>114</v>
      </c>
      <c r="B101" s="6" t="s">
        <v>46</v>
      </c>
      <c r="C101" s="6">
        <v>1</v>
      </c>
      <c r="D101" s="6"/>
      <c r="E101" s="18"/>
      <c r="F101" s="6">
        <v>0</v>
      </c>
      <c r="G101" s="26"/>
      <c r="H101" s="9"/>
      <c r="I101" s="9"/>
      <c r="J101" s="9"/>
      <c r="K101" s="29"/>
      <c r="M101" s="9"/>
      <c r="N101" s="9"/>
    </row>
    <row r="102" spans="1:14" x14ac:dyDescent="0.2">
      <c r="A102" s="6" t="s">
        <v>115</v>
      </c>
      <c r="B102" s="6" t="s">
        <v>46</v>
      </c>
      <c r="C102" s="6">
        <v>1</v>
      </c>
      <c r="D102" s="6"/>
      <c r="E102" s="18"/>
      <c r="F102" s="6">
        <v>0</v>
      </c>
      <c r="G102" s="26"/>
      <c r="H102" s="9"/>
      <c r="I102" s="9"/>
      <c r="J102" s="9"/>
      <c r="K102" s="29"/>
      <c r="M102" s="9"/>
      <c r="N102" s="9"/>
    </row>
    <row r="103" spans="1:14" x14ac:dyDescent="0.2">
      <c r="A103" s="6" t="s">
        <v>116</v>
      </c>
      <c r="B103" s="6" t="s">
        <v>46</v>
      </c>
      <c r="C103" s="6">
        <v>1</v>
      </c>
      <c r="D103" s="6"/>
      <c r="E103" s="18"/>
      <c r="F103" s="6">
        <v>0</v>
      </c>
      <c r="G103" s="26"/>
      <c r="H103" s="9"/>
      <c r="I103" s="9"/>
      <c r="J103" s="9"/>
      <c r="K103" s="29"/>
      <c r="M103" s="9"/>
      <c r="N103" s="9"/>
    </row>
    <row r="104" spans="1:14" x14ac:dyDescent="0.2">
      <c r="A104" s="6" t="s">
        <v>117</v>
      </c>
      <c r="B104" s="6" t="s">
        <v>46</v>
      </c>
      <c r="C104" s="6">
        <v>0.5</v>
      </c>
      <c r="D104" s="6"/>
      <c r="E104" s="18"/>
      <c r="F104" s="6">
        <v>0</v>
      </c>
      <c r="G104" s="26"/>
      <c r="H104" s="9"/>
      <c r="I104" s="9"/>
      <c r="J104" s="9"/>
      <c r="K104" s="29"/>
      <c r="M104" s="9"/>
      <c r="N104" s="9"/>
    </row>
    <row r="105" spans="1:14" x14ac:dyDescent="0.2">
      <c r="A105" s="6" t="s">
        <v>118</v>
      </c>
      <c r="B105" s="6" t="s">
        <v>46</v>
      </c>
      <c r="C105" s="6">
        <v>1</v>
      </c>
      <c r="D105" s="6"/>
      <c r="E105" s="18"/>
      <c r="F105" s="6">
        <v>0</v>
      </c>
      <c r="G105" s="26"/>
      <c r="H105" s="9"/>
      <c r="I105" s="9"/>
      <c r="J105" s="9"/>
      <c r="K105" s="29"/>
      <c r="M105" s="9"/>
      <c r="N105" s="9"/>
    </row>
    <row r="106" spans="1:14" x14ac:dyDescent="0.2">
      <c r="A106" s="6" t="s">
        <v>119</v>
      </c>
      <c r="B106" s="6" t="s">
        <v>46</v>
      </c>
      <c r="C106" s="6">
        <v>1</v>
      </c>
      <c r="D106" s="6"/>
      <c r="E106" s="18"/>
      <c r="F106" s="6">
        <v>0</v>
      </c>
      <c r="G106" s="26"/>
      <c r="H106" s="9"/>
      <c r="I106" s="9"/>
      <c r="J106" s="9"/>
      <c r="K106" s="29"/>
      <c r="M106" s="9"/>
      <c r="N106" s="9"/>
    </row>
    <row r="107" spans="1:14" x14ac:dyDescent="0.2">
      <c r="A107" s="6" t="s">
        <v>120</v>
      </c>
      <c r="B107" s="6" t="s">
        <v>46</v>
      </c>
      <c r="C107" s="6">
        <v>1</v>
      </c>
      <c r="D107" s="6"/>
      <c r="E107" s="18"/>
      <c r="F107" s="6">
        <v>0</v>
      </c>
      <c r="G107" s="26"/>
      <c r="H107" s="9"/>
      <c r="I107" s="9"/>
      <c r="J107" s="9"/>
      <c r="K107" s="29"/>
      <c r="M107" s="9"/>
      <c r="N107" s="9"/>
    </row>
    <row r="108" spans="1:14" x14ac:dyDescent="0.2">
      <c r="A108" s="10"/>
      <c r="B108" s="10"/>
      <c r="C108" s="10"/>
      <c r="D108" s="10"/>
      <c r="E108" s="10"/>
      <c r="F108" s="10"/>
      <c r="G108" s="10"/>
      <c r="H108" s="14"/>
      <c r="I108" s="14"/>
      <c r="J108" s="14"/>
      <c r="K108" s="59"/>
      <c r="L108" s="35"/>
      <c r="M108" s="59"/>
      <c r="N108" s="14"/>
    </row>
    <row r="109" spans="1:14" x14ac:dyDescent="0.2">
      <c r="A109" s="10" t="s">
        <v>154</v>
      </c>
      <c r="B109" s="10"/>
      <c r="C109" s="10"/>
      <c r="D109" s="10"/>
      <c r="E109" s="10"/>
      <c r="F109" s="10"/>
      <c r="G109" s="10"/>
      <c r="H109" s="14"/>
      <c r="I109" s="14"/>
      <c r="J109" s="14"/>
      <c r="K109" s="59"/>
      <c r="L109" s="35"/>
      <c r="M109" s="59"/>
      <c r="N109" s="14"/>
    </row>
    <row r="110" spans="1:14" x14ac:dyDescent="0.2">
      <c r="A110" s="6" t="s">
        <v>65</v>
      </c>
      <c r="B110" s="6" t="s">
        <v>46</v>
      </c>
      <c r="C110" s="6">
        <v>0.5</v>
      </c>
      <c r="D110" s="6"/>
      <c r="E110" s="18"/>
      <c r="F110" s="8">
        <v>0</v>
      </c>
      <c r="G110" s="26"/>
      <c r="H110" s="9"/>
      <c r="I110" s="9"/>
      <c r="J110" s="9"/>
      <c r="K110" s="29"/>
      <c r="M110" s="9"/>
      <c r="N110" s="9"/>
    </row>
    <row r="111" spans="1:14" x14ac:dyDescent="0.2">
      <c r="A111" s="6" t="s">
        <v>66</v>
      </c>
      <c r="B111" s="6" t="s">
        <v>46</v>
      </c>
      <c r="C111" s="6">
        <v>0.5</v>
      </c>
      <c r="D111" s="6"/>
      <c r="E111" s="18"/>
      <c r="F111" s="6">
        <v>0</v>
      </c>
      <c r="G111" s="26"/>
      <c r="H111" s="9"/>
      <c r="I111" s="9"/>
      <c r="J111" s="9"/>
      <c r="K111" s="29"/>
      <c r="M111" s="9"/>
      <c r="N111" s="9"/>
    </row>
    <row r="112" spans="1:14" x14ac:dyDescent="0.2">
      <c r="A112" s="6" t="s">
        <v>67</v>
      </c>
      <c r="B112" s="6" t="s">
        <v>46</v>
      </c>
      <c r="C112" s="6">
        <v>2</v>
      </c>
      <c r="D112" s="6"/>
      <c r="E112" s="18"/>
      <c r="F112" s="8">
        <v>0</v>
      </c>
      <c r="G112" s="26"/>
      <c r="H112" s="9"/>
      <c r="I112" s="9"/>
      <c r="J112" s="9"/>
      <c r="K112" s="29"/>
      <c r="M112" s="9"/>
      <c r="N112" s="9"/>
    </row>
    <row r="113" spans="1:14" x14ac:dyDescent="0.2">
      <c r="A113" s="6" t="s">
        <v>68</v>
      </c>
      <c r="B113" s="6" t="s">
        <v>46</v>
      </c>
      <c r="C113" s="6">
        <v>0.5</v>
      </c>
      <c r="D113" s="6"/>
      <c r="E113" s="18"/>
      <c r="F113" s="6">
        <v>0</v>
      </c>
      <c r="G113" s="26"/>
      <c r="H113" s="9"/>
      <c r="I113" s="9"/>
      <c r="J113" s="9"/>
      <c r="K113" s="29"/>
      <c r="M113" s="9"/>
      <c r="N113" s="9"/>
    </row>
    <row r="114" spans="1:14" x14ac:dyDescent="0.2">
      <c r="A114" s="6" t="s">
        <v>69</v>
      </c>
      <c r="B114" s="6" t="s">
        <v>46</v>
      </c>
      <c r="C114" s="6">
        <v>0.5</v>
      </c>
      <c r="D114" s="6"/>
      <c r="E114" s="79">
        <v>0.01</v>
      </c>
      <c r="F114" s="8">
        <v>0</v>
      </c>
      <c r="G114" s="26"/>
      <c r="H114" s="9"/>
      <c r="I114" s="9"/>
      <c r="J114" s="9"/>
      <c r="K114" s="29"/>
      <c r="M114" s="9"/>
      <c r="N114" s="9"/>
    </row>
    <row r="115" spans="1:14" x14ac:dyDescent="0.2">
      <c r="A115" s="6" t="s">
        <v>70</v>
      </c>
      <c r="B115" s="6" t="s">
        <v>46</v>
      </c>
      <c r="C115" s="6">
        <v>2</v>
      </c>
      <c r="D115" s="6"/>
      <c r="E115" s="79">
        <v>4.0000000000000001E-3</v>
      </c>
      <c r="F115" s="6">
        <v>0</v>
      </c>
      <c r="G115" s="26"/>
      <c r="H115" s="9"/>
      <c r="I115" s="9"/>
      <c r="J115" s="9"/>
      <c r="K115" s="29"/>
      <c r="M115" s="9"/>
      <c r="N115" s="9"/>
    </row>
    <row r="116" spans="1:14" x14ac:dyDescent="0.2">
      <c r="A116" s="6" t="s">
        <v>71</v>
      </c>
      <c r="B116" s="6" t="s">
        <v>46</v>
      </c>
      <c r="C116" s="6">
        <v>0.5</v>
      </c>
      <c r="D116" s="6"/>
      <c r="E116" s="80"/>
      <c r="F116" s="8">
        <v>0</v>
      </c>
      <c r="G116" s="26"/>
      <c r="H116" s="9"/>
      <c r="I116" s="9"/>
      <c r="J116" s="9"/>
      <c r="K116" s="29"/>
      <c r="M116" s="9"/>
      <c r="N116" s="9"/>
    </row>
    <row r="117" spans="1:14" x14ac:dyDescent="0.2">
      <c r="A117" s="6" t="s">
        <v>72</v>
      </c>
      <c r="B117" s="6" t="s">
        <v>46</v>
      </c>
      <c r="C117" s="6">
        <v>0.5</v>
      </c>
      <c r="D117" s="6"/>
      <c r="E117" s="80"/>
      <c r="F117" s="6">
        <v>0</v>
      </c>
      <c r="G117" s="26"/>
      <c r="H117" s="9"/>
      <c r="I117" s="9"/>
      <c r="J117" s="9"/>
      <c r="K117" s="29"/>
      <c r="M117" s="9"/>
      <c r="N117" s="9"/>
    </row>
    <row r="118" spans="1:14" x14ac:dyDescent="0.2">
      <c r="A118" s="6" t="s">
        <v>73</v>
      </c>
      <c r="B118" s="6" t="s">
        <v>46</v>
      </c>
      <c r="C118" s="6">
        <v>0.5</v>
      </c>
      <c r="D118" s="6"/>
      <c r="E118" s="80"/>
      <c r="F118" s="8">
        <v>0</v>
      </c>
      <c r="G118" s="26"/>
      <c r="H118" s="9"/>
      <c r="I118" s="9"/>
      <c r="J118" s="9"/>
      <c r="K118" s="29"/>
      <c r="M118" s="9"/>
      <c r="N118" s="9"/>
    </row>
    <row r="119" spans="1:14" x14ac:dyDescent="0.2">
      <c r="A119" s="6" t="s">
        <v>74</v>
      </c>
      <c r="B119" s="6" t="s">
        <v>46</v>
      </c>
      <c r="C119" s="6">
        <v>0.5</v>
      </c>
      <c r="D119" s="6"/>
      <c r="E119" s="80"/>
      <c r="F119" s="6">
        <v>0</v>
      </c>
      <c r="G119" s="26"/>
      <c r="H119" s="9"/>
      <c r="I119" s="9"/>
      <c r="J119" s="9"/>
      <c r="K119" s="29"/>
      <c r="M119" s="9"/>
      <c r="N119" s="9"/>
    </row>
    <row r="120" spans="1:14" x14ac:dyDescent="0.2">
      <c r="A120" s="6" t="s">
        <v>75</v>
      </c>
      <c r="B120" s="6" t="s">
        <v>46</v>
      </c>
      <c r="C120" s="6">
        <v>0.5</v>
      </c>
      <c r="D120" s="6"/>
      <c r="E120" s="80"/>
      <c r="F120" s="8">
        <v>0</v>
      </c>
      <c r="G120" s="26"/>
      <c r="H120" s="9"/>
      <c r="I120" s="9"/>
      <c r="J120" s="9"/>
      <c r="K120" s="29"/>
      <c r="M120" s="9"/>
      <c r="N120" s="9"/>
    </row>
    <row r="121" spans="1:14" x14ac:dyDescent="0.2">
      <c r="A121" s="6" t="s">
        <v>76</v>
      </c>
      <c r="B121" s="6" t="s">
        <v>46</v>
      </c>
      <c r="C121" s="6">
        <v>0.5</v>
      </c>
      <c r="D121" s="6"/>
      <c r="E121" s="80"/>
      <c r="F121" s="6">
        <v>0</v>
      </c>
      <c r="G121" s="26"/>
      <c r="H121" s="9"/>
      <c r="I121" s="9"/>
      <c r="J121" s="9"/>
      <c r="K121" s="29"/>
      <c r="M121" s="9"/>
      <c r="N121" s="9"/>
    </row>
    <row r="122" spans="1:14" x14ac:dyDescent="0.2">
      <c r="A122" s="6" t="s">
        <v>77</v>
      </c>
      <c r="B122" s="6" t="s">
        <v>46</v>
      </c>
      <c r="C122" s="6">
        <v>0.5</v>
      </c>
      <c r="D122" s="6"/>
      <c r="E122" s="79">
        <v>0.02</v>
      </c>
      <c r="F122" s="8">
        <v>0</v>
      </c>
      <c r="G122" s="26"/>
      <c r="H122" s="9"/>
      <c r="I122" s="9"/>
      <c r="J122" s="9"/>
      <c r="K122" s="29"/>
      <c r="M122" s="9"/>
      <c r="N122" s="9"/>
    </row>
    <row r="123" spans="1:14" x14ac:dyDescent="0.2">
      <c r="A123" s="6"/>
      <c r="B123" s="6"/>
      <c r="C123" s="6"/>
      <c r="D123" s="6"/>
      <c r="E123" s="9"/>
      <c r="F123" s="6"/>
      <c r="G123" s="7"/>
      <c r="H123" s="9"/>
      <c r="I123" s="9"/>
      <c r="J123" s="9"/>
      <c r="K123" s="29"/>
      <c r="M123" s="9"/>
      <c r="N123" s="9"/>
    </row>
    <row r="124" spans="1:14" x14ac:dyDescent="0.2">
      <c r="A124" s="6" t="s">
        <v>31</v>
      </c>
      <c r="B124" s="6" t="s">
        <v>17</v>
      </c>
      <c r="C124" s="6">
        <v>0.01</v>
      </c>
      <c r="D124" s="6"/>
      <c r="E124" s="47">
        <v>1E-3</v>
      </c>
      <c r="F124" s="8">
        <v>0</v>
      </c>
      <c r="G124" s="26"/>
      <c r="H124" s="9"/>
      <c r="I124" s="9"/>
      <c r="J124" s="9"/>
      <c r="K124" s="29"/>
      <c r="L124" s="44"/>
      <c r="M124" s="9"/>
      <c r="N124" s="9"/>
    </row>
    <row r="125" spans="1:14" x14ac:dyDescent="0.2">
      <c r="A125" s="10"/>
      <c r="B125" s="10"/>
      <c r="C125" s="10"/>
      <c r="D125" s="10"/>
      <c r="E125" s="21"/>
      <c r="F125" s="10"/>
      <c r="G125" s="10"/>
      <c r="H125" s="14"/>
      <c r="I125" s="14"/>
      <c r="J125" s="14"/>
      <c r="K125" s="59"/>
      <c r="L125" s="35"/>
      <c r="M125" s="59"/>
      <c r="N125" s="14"/>
    </row>
    <row r="126" spans="1:14" x14ac:dyDescent="0.2">
      <c r="A126" s="10" t="s">
        <v>155</v>
      </c>
      <c r="B126" s="10"/>
      <c r="C126" s="10"/>
      <c r="D126" s="10"/>
      <c r="E126" s="21"/>
      <c r="F126" s="10"/>
      <c r="G126" s="10"/>
      <c r="H126" s="14"/>
      <c r="I126" s="14"/>
      <c r="J126" s="14"/>
      <c r="K126" s="59"/>
      <c r="L126" s="35"/>
      <c r="M126" s="59"/>
      <c r="N126" s="14"/>
    </row>
    <row r="127" spans="1:14" x14ac:dyDescent="0.2">
      <c r="A127" s="6" t="s">
        <v>78</v>
      </c>
      <c r="B127" s="6" t="s">
        <v>46</v>
      </c>
      <c r="C127" s="6">
        <v>50</v>
      </c>
      <c r="D127" s="6"/>
      <c r="E127" s="18"/>
      <c r="F127" s="6">
        <v>0</v>
      </c>
      <c r="G127" s="26"/>
      <c r="H127" s="9"/>
      <c r="I127" s="9"/>
      <c r="J127" s="9"/>
      <c r="K127" s="29"/>
      <c r="M127" s="9"/>
      <c r="N127" s="9"/>
    </row>
    <row r="128" spans="1:14" x14ac:dyDescent="0.2">
      <c r="A128" s="6" t="s">
        <v>79</v>
      </c>
      <c r="B128" s="6" t="s">
        <v>46</v>
      </c>
      <c r="C128" s="6">
        <v>50</v>
      </c>
      <c r="D128" s="6"/>
      <c r="E128" s="18"/>
      <c r="F128" s="6">
        <v>0</v>
      </c>
      <c r="G128" s="26"/>
      <c r="H128" s="9"/>
      <c r="I128" s="9"/>
      <c r="J128" s="9"/>
      <c r="K128" s="29"/>
      <c r="M128" s="9"/>
      <c r="N128" s="9"/>
    </row>
    <row r="129" spans="1:14" x14ac:dyDescent="0.2">
      <c r="A129" s="6" t="s">
        <v>80</v>
      </c>
      <c r="B129" s="6" t="s">
        <v>46</v>
      </c>
      <c r="C129" s="6">
        <v>50</v>
      </c>
      <c r="D129" s="6"/>
      <c r="E129" s="18"/>
      <c r="F129" s="6">
        <v>0</v>
      </c>
      <c r="G129" s="26"/>
      <c r="H129" s="9"/>
      <c r="I129" s="9"/>
      <c r="J129" s="9"/>
      <c r="K129" s="29"/>
      <c r="M129" s="9"/>
      <c r="N129" s="9"/>
    </row>
    <row r="130" spans="1:14" x14ac:dyDescent="0.2">
      <c r="A130" s="6" t="s">
        <v>81</v>
      </c>
      <c r="B130" s="6" t="s">
        <v>46</v>
      </c>
      <c r="C130" s="6">
        <v>50</v>
      </c>
      <c r="D130" s="6"/>
      <c r="E130" s="18"/>
      <c r="F130" s="6">
        <v>0</v>
      </c>
      <c r="G130" s="26"/>
      <c r="H130" s="9"/>
      <c r="I130" s="9"/>
      <c r="J130" s="9"/>
      <c r="K130" s="29"/>
      <c r="M130" s="9"/>
      <c r="N130" s="9"/>
    </row>
    <row r="131" spans="1:14" x14ac:dyDescent="0.2">
      <c r="A131" s="6" t="s">
        <v>82</v>
      </c>
      <c r="B131" s="6" t="s">
        <v>46</v>
      </c>
      <c r="C131" s="6">
        <v>50</v>
      </c>
      <c r="D131" s="6"/>
      <c r="E131" s="18"/>
      <c r="F131" s="6">
        <v>0</v>
      </c>
      <c r="G131" s="26"/>
      <c r="H131" s="9"/>
      <c r="I131" s="9"/>
      <c r="J131" s="9"/>
      <c r="K131" s="29"/>
      <c r="M131" s="9"/>
      <c r="N131" s="9"/>
    </row>
    <row r="132" spans="1:14" x14ac:dyDescent="0.2">
      <c r="A132" s="6" t="s">
        <v>83</v>
      </c>
      <c r="B132" s="6" t="s">
        <v>46</v>
      </c>
      <c r="C132" s="6">
        <v>5</v>
      </c>
      <c r="D132" s="6"/>
      <c r="E132" s="18"/>
      <c r="F132" s="6">
        <v>0</v>
      </c>
      <c r="G132" s="26"/>
      <c r="H132" s="9"/>
      <c r="I132" s="9"/>
      <c r="J132" s="9"/>
      <c r="K132" s="29"/>
      <c r="M132" s="9"/>
      <c r="N132" s="9"/>
    </row>
    <row r="133" spans="1:14" x14ac:dyDescent="0.2">
      <c r="A133" s="6" t="s">
        <v>84</v>
      </c>
      <c r="B133" s="6" t="s">
        <v>46</v>
      </c>
      <c r="C133" s="6">
        <v>5</v>
      </c>
      <c r="D133" s="6"/>
      <c r="E133" s="18"/>
      <c r="F133" s="6">
        <v>0</v>
      </c>
      <c r="G133" s="26"/>
      <c r="H133" s="9"/>
      <c r="I133" s="9"/>
      <c r="J133" s="9"/>
      <c r="K133" s="29"/>
      <c r="M133" s="9"/>
      <c r="N133" s="9"/>
    </row>
    <row r="134" spans="1:14" x14ac:dyDescent="0.2">
      <c r="A134" s="6" t="s">
        <v>130</v>
      </c>
      <c r="B134" s="6" t="s">
        <v>46</v>
      </c>
      <c r="C134" s="6">
        <v>5</v>
      </c>
      <c r="D134" s="6"/>
      <c r="E134" s="18"/>
      <c r="F134" s="6">
        <v>0</v>
      </c>
      <c r="G134" s="26"/>
      <c r="H134" s="9"/>
      <c r="I134" s="9"/>
      <c r="J134" s="9"/>
      <c r="K134" s="29"/>
      <c r="M134" s="9"/>
      <c r="N134" s="9"/>
    </row>
    <row r="135" spans="1:14" x14ac:dyDescent="0.2">
      <c r="A135" s="6" t="s">
        <v>85</v>
      </c>
      <c r="B135" s="6" t="s">
        <v>46</v>
      </c>
      <c r="C135" s="6">
        <v>5</v>
      </c>
      <c r="D135" s="6"/>
      <c r="E135" s="18"/>
      <c r="F135" s="6">
        <v>0</v>
      </c>
      <c r="G135" s="26"/>
      <c r="H135" s="9"/>
      <c r="I135" s="9"/>
      <c r="J135" s="9"/>
      <c r="K135" s="29"/>
      <c r="M135" s="9"/>
      <c r="N135" s="9"/>
    </row>
    <row r="136" spans="1:14" x14ac:dyDescent="0.2">
      <c r="A136" s="6" t="s">
        <v>86</v>
      </c>
      <c r="B136" s="6" t="s">
        <v>46</v>
      </c>
      <c r="C136" s="6">
        <v>5</v>
      </c>
      <c r="D136" s="6"/>
      <c r="E136" s="18"/>
      <c r="F136" s="6">
        <v>0</v>
      </c>
      <c r="G136" s="26"/>
      <c r="H136" s="9"/>
      <c r="I136" s="9"/>
      <c r="J136" s="9"/>
      <c r="K136" s="29"/>
      <c r="M136" s="9"/>
      <c r="N136" s="9"/>
    </row>
    <row r="137" spans="1:14" x14ac:dyDescent="0.2">
      <c r="A137" s="6" t="s">
        <v>87</v>
      </c>
      <c r="B137" s="6" t="s">
        <v>46</v>
      </c>
      <c r="C137" s="6">
        <v>5</v>
      </c>
      <c r="D137" s="6"/>
      <c r="E137" s="18"/>
      <c r="F137" s="6">
        <v>0</v>
      </c>
      <c r="G137" s="26"/>
      <c r="H137" s="9"/>
      <c r="I137" s="9"/>
      <c r="J137" s="9"/>
      <c r="K137" s="29"/>
      <c r="M137" s="9"/>
      <c r="N137" s="9"/>
    </row>
    <row r="138" spans="1:14" x14ac:dyDescent="0.2">
      <c r="A138" s="6" t="s">
        <v>88</v>
      </c>
      <c r="B138" s="6" t="s">
        <v>46</v>
      </c>
      <c r="C138" s="6">
        <v>5</v>
      </c>
      <c r="D138" s="6"/>
      <c r="E138" s="18"/>
      <c r="F138" s="6">
        <v>0</v>
      </c>
      <c r="G138" s="26"/>
      <c r="H138" s="9"/>
      <c r="I138" s="9"/>
      <c r="J138" s="9"/>
      <c r="K138" s="29"/>
      <c r="M138" s="9"/>
      <c r="N138" s="9"/>
    </row>
    <row r="139" spans="1:14" x14ac:dyDescent="0.2">
      <c r="A139" s="6" t="s">
        <v>89</v>
      </c>
      <c r="B139" s="6" t="s">
        <v>46</v>
      </c>
      <c r="C139" s="6">
        <v>5</v>
      </c>
      <c r="D139" s="6"/>
      <c r="E139" s="18"/>
      <c r="F139" s="6">
        <v>0</v>
      </c>
      <c r="G139" s="26"/>
      <c r="H139" s="9"/>
      <c r="I139" s="9"/>
      <c r="J139" s="9"/>
      <c r="K139" s="29"/>
      <c r="M139" s="9"/>
      <c r="N139" s="9"/>
    </row>
    <row r="140" spans="1:14" x14ac:dyDescent="0.2">
      <c r="A140" s="6" t="s">
        <v>90</v>
      </c>
      <c r="B140" s="6" t="s">
        <v>46</v>
      </c>
      <c r="C140" s="6">
        <v>5</v>
      </c>
      <c r="D140" s="6"/>
      <c r="E140" s="18"/>
      <c r="F140" s="6">
        <v>0</v>
      </c>
      <c r="G140" s="26"/>
      <c r="H140" s="9"/>
      <c r="I140" s="9"/>
      <c r="J140" s="9"/>
      <c r="K140" s="29"/>
      <c r="M140" s="9"/>
      <c r="N140" s="9"/>
    </row>
    <row r="141" spans="1:14" x14ac:dyDescent="0.2">
      <c r="A141" s="6" t="s">
        <v>91</v>
      </c>
      <c r="B141" s="6" t="s">
        <v>46</v>
      </c>
      <c r="C141" s="6">
        <v>5</v>
      </c>
      <c r="D141" s="6"/>
      <c r="E141" s="18"/>
      <c r="F141" s="6">
        <v>0</v>
      </c>
      <c r="G141" s="26"/>
      <c r="H141" s="9"/>
      <c r="I141" s="9"/>
      <c r="J141" s="9"/>
      <c r="K141" s="29"/>
      <c r="M141" s="9"/>
      <c r="N141" s="9"/>
    </row>
    <row r="142" spans="1:14" x14ac:dyDescent="0.2">
      <c r="A142" s="6" t="s">
        <v>92</v>
      </c>
      <c r="B142" s="6" t="s">
        <v>46</v>
      </c>
      <c r="C142" s="6">
        <v>5</v>
      </c>
      <c r="D142" s="6"/>
      <c r="E142" s="18"/>
      <c r="F142" s="6">
        <v>0</v>
      </c>
      <c r="G142" s="26"/>
      <c r="H142" s="9"/>
      <c r="I142" s="9"/>
      <c r="J142" s="9"/>
      <c r="K142" s="29"/>
      <c r="M142" s="9"/>
      <c r="N142" s="9"/>
    </row>
    <row r="143" spans="1:14" x14ac:dyDescent="0.2">
      <c r="A143" s="6" t="s">
        <v>93</v>
      </c>
      <c r="B143" s="6" t="s">
        <v>46</v>
      </c>
      <c r="C143" s="6">
        <v>5</v>
      </c>
      <c r="D143" s="6"/>
      <c r="E143" s="18"/>
      <c r="F143" s="6">
        <v>0</v>
      </c>
      <c r="G143" s="26"/>
      <c r="H143" s="9"/>
      <c r="I143" s="9"/>
      <c r="J143" s="9"/>
      <c r="K143" s="29"/>
      <c r="M143" s="9"/>
      <c r="N143" s="9"/>
    </row>
    <row r="144" spans="1:14" x14ac:dyDescent="0.2">
      <c r="A144" s="6" t="s">
        <v>94</v>
      </c>
      <c r="B144" s="6" t="s">
        <v>46</v>
      </c>
      <c r="C144" s="6">
        <v>5</v>
      </c>
      <c r="D144" s="6"/>
      <c r="E144" s="79">
        <v>6500</v>
      </c>
      <c r="F144" s="6">
        <v>0</v>
      </c>
      <c r="G144" s="26"/>
      <c r="H144" s="9"/>
      <c r="I144" s="9"/>
      <c r="J144" s="9"/>
      <c r="K144" s="29"/>
      <c r="M144" s="9"/>
      <c r="N144" s="9"/>
    </row>
    <row r="145" spans="1:14" x14ac:dyDescent="0.2">
      <c r="A145" s="6" t="s">
        <v>95</v>
      </c>
      <c r="B145" s="6" t="s">
        <v>46</v>
      </c>
      <c r="C145" s="6">
        <v>5</v>
      </c>
      <c r="D145" s="6"/>
      <c r="E145" s="18"/>
      <c r="F145" s="6">
        <v>0</v>
      </c>
      <c r="G145" s="26"/>
      <c r="H145" s="9"/>
      <c r="I145" s="9"/>
      <c r="J145" s="9"/>
      <c r="K145" s="29"/>
      <c r="M145" s="9"/>
      <c r="N145" s="9"/>
    </row>
    <row r="146" spans="1:14" x14ac:dyDescent="0.2">
      <c r="A146" s="6" t="s">
        <v>96</v>
      </c>
      <c r="B146" s="6" t="s">
        <v>46</v>
      </c>
      <c r="C146" s="6">
        <v>5</v>
      </c>
      <c r="D146" s="6"/>
      <c r="E146" s="18"/>
      <c r="F146" s="6">
        <v>0</v>
      </c>
      <c r="G146" s="26"/>
      <c r="H146" s="9"/>
      <c r="I146" s="9"/>
      <c r="J146" s="9"/>
      <c r="K146" s="29"/>
      <c r="M146" s="9"/>
      <c r="N146" s="9"/>
    </row>
    <row r="147" spans="1:14" x14ac:dyDescent="0.2">
      <c r="A147" s="6" t="s">
        <v>97</v>
      </c>
      <c r="B147" s="6" t="s">
        <v>46</v>
      </c>
      <c r="C147" s="6">
        <v>5</v>
      </c>
      <c r="D147" s="6"/>
      <c r="E147" s="18"/>
      <c r="F147" s="6">
        <v>0</v>
      </c>
      <c r="G147" s="26"/>
      <c r="H147" s="9"/>
      <c r="I147" s="9"/>
      <c r="J147" s="9"/>
      <c r="K147" s="29"/>
      <c r="M147" s="9"/>
      <c r="N147" s="9"/>
    </row>
    <row r="148" spans="1:14" x14ac:dyDescent="0.2">
      <c r="A148" s="6" t="s">
        <v>98</v>
      </c>
      <c r="B148" s="6" t="s">
        <v>46</v>
      </c>
      <c r="C148" s="6">
        <v>5</v>
      </c>
      <c r="D148" s="6"/>
      <c r="E148" s="18"/>
      <c r="F148" s="6">
        <v>0</v>
      </c>
      <c r="G148" s="26"/>
      <c r="H148" s="9"/>
      <c r="I148" s="9"/>
      <c r="J148" s="9"/>
      <c r="K148" s="29"/>
      <c r="M148" s="9"/>
      <c r="N148" s="9"/>
    </row>
    <row r="149" spans="1:14" x14ac:dyDescent="0.2">
      <c r="A149" s="6" t="s">
        <v>99</v>
      </c>
      <c r="B149" s="6" t="s">
        <v>46</v>
      </c>
      <c r="C149" s="6">
        <v>5</v>
      </c>
      <c r="D149" s="6"/>
      <c r="E149" s="18"/>
      <c r="F149" s="6">
        <v>0</v>
      </c>
      <c r="G149" s="26"/>
      <c r="H149" s="9"/>
      <c r="I149" s="9"/>
      <c r="J149" s="9"/>
      <c r="K149" s="29"/>
      <c r="M149" s="9"/>
      <c r="N149" s="9"/>
    </row>
    <row r="150" spans="1:14" x14ac:dyDescent="0.2">
      <c r="A150" s="8" t="s">
        <v>100</v>
      </c>
      <c r="B150" s="6" t="s">
        <v>46</v>
      </c>
      <c r="C150" s="6">
        <v>5</v>
      </c>
      <c r="D150" s="6"/>
      <c r="E150" s="18"/>
      <c r="F150" s="6">
        <v>0</v>
      </c>
      <c r="G150" s="26"/>
      <c r="H150" s="9"/>
      <c r="I150" s="9"/>
      <c r="J150" s="9"/>
      <c r="K150" s="29"/>
      <c r="M150" s="9"/>
      <c r="N150" s="9"/>
    </row>
    <row r="151" spans="1:14" x14ac:dyDescent="0.2">
      <c r="A151" s="8" t="s">
        <v>101</v>
      </c>
      <c r="B151" s="6" t="s">
        <v>46</v>
      </c>
      <c r="C151" s="6">
        <v>5</v>
      </c>
      <c r="D151" s="6"/>
      <c r="E151" s="18"/>
      <c r="F151" s="6">
        <v>0</v>
      </c>
      <c r="G151" s="26"/>
      <c r="H151" s="9"/>
      <c r="I151" s="9"/>
      <c r="J151" s="9"/>
      <c r="K151" s="29"/>
      <c r="M151" s="9"/>
      <c r="N151" s="9"/>
    </row>
    <row r="152" spans="1:14" x14ac:dyDescent="0.2">
      <c r="A152" s="6" t="s">
        <v>102</v>
      </c>
      <c r="B152" s="6" t="s">
        <v>46</v>
      </c>
      <c r="C152" s="6">
        <v>5</v>
      </c>
      <c r="D152" s="6"/>
      <c r="E152" s="18"/>
      <c r="F152" s="6">
        <v>0</v>
      </c>
      <c r="G152" s="26"/>
      <c r="H152" s="9"/>
      <c r="I152" s="9"/>
      <c r="J152" s="9"/>
      <c r="K152" s="29"/>
      <c r="M152" s="9"/>
      <c r="N152" s="9"/>
    </row>
    <row r="153" spans="1:14" x14ac:dyDescent="0.2">
      <c r="A153" s="6" t="s">
        <v>103</v>
      </c>
      <c r="B153" s="6" t="s">
        <v>46</v>
      </c>
      <c r="C153" s="6">
        <v>5</v>
      </c>
      <c r="D153" s="6"/>
      <c r="E153" s="18"/>
      <c r="F153" s="6">
        <v>0</v>
      </c>
      <c r="G153" s="26"/>
      <c r="H153" s="9"/>
      <c r="I153" s="9"/>
      <c r="J153" s="9"/>
      <c r="K153" s="29"/>
      <c r="M153" s="9"/>
      <c r="N153" s="9"/>
    </row>
    <row r="154" spans="1:14" x14ac:dyDescent="0.2">
      <c r="A154" s="6" t="s">
        <v>104</v>
      </c>
      <c r="B154" s="6" t="s">
        <v>46</v>
      </c>
      <c r="C154" s="6">
        <v>5</v>
      </c>
      <c r="D154" s="6"/>
      <c r="E154" s="18"/>
      <c r="F154" s="6">
        <v>0</v>
      </c>
      <c r="G154" s="26"/>
      <c r="H154" s="9"/>
      <c r="I154" s="9"/>
      <c r="J154" s="9"/>
      <c r="K154" s="29"/>
      <c r="M154" s="9"/>
      <c r="N154" s="9"/>
    </row>
    <row r="155" spans="1:14" x14ac:dyDescent="0.2">
      <c r="A155" s="6" t="s">
        <v>131</v>
      </c>
      <c r="B155" s="6" t="s">
        <v>46</v>
      </c>
      <c r="C155" s="6">
        <v>5</v>
      </c>
      <c r="D155" s="6"/>
      <c r="E155" s="18"/>
      <c r="F155" s="6">
        <v>0</v>
      </c>
      <c r="G155" s="26"/>
      <c r="H155" s="9"/>
      <c r="I155" s="9"/>
      <c r="J155" s="9"/>
      <c r="K155" s="58"/>
      <c r="M155" s="9"/>
      <c r="N155" s="9"/>
    </row>
    <row r="156" spans="1:14" x14ac:dyDescent="0.2">
      <c r="A156" s="6" t="s">
        <v>132</v>
      </c>
      <c r="B156" s="6" t="s">
        <v>46</v>
      </c>
      <c r="C156" s="6">
        <v>5</v>
      </c>
      <c r="D156" s="6"/>
      <c r="E156" s="18"/>
      <c r="F156" s="6">
        <v>0</v>
      </c>
      <c r="G156" s="26"/>
      <c r="H156" s="9"/>
      <c r="I156" s="9"/>
      <c r="J156" s="9"/>
      <c r="K156" s="29"/>
      <c r="M156" s="9"/>
      <c r="N156" s="9"/>
    </row>
    <row r="157" spans="1:14" x14ac:dyDescent="0.2">
      <c r="A157" s="6"/>
      <c r="B157" s="6"/>
      <c r="C157" s="6"/>
      <c r="D157" s="6"/>
      <c r="E157" s="18"/>
      <c r="F157" s="6"/>
      <c r="G157" s="7"/>
      <c r="H157" s="9"/>
      <c r="I157" s="9"/>
      <c r="J157" s="9"/>
      <c r="K157" s="29"/>
      <c r="M157" s="9"/>
      <c r="N157" s="9"/>
    </row>
    <row r="158" spans="1:14" ht="13.5" thickBot="1" x14ac:dyDescent="0.25">
      <c r="A158" s="24"/>
      <c r="B158" s="24"/>
      <c r="C158" s="24"/>
      <c r="D158" s="24"/>
      <c r="E158" s="24"/>
      <c r="F158" s="24"/>
      <c r="G158" s="24"/>
      <c r="H158" s="61"/>
      <c r="I158" s="61"/>
      <c r="J158" s="61"/>
      <c r="K158" s="62"/>
      <c r="L158" s="60"/>
      <c r="M158" s="61"/>
      <c r="N158" s="61"/>
    </row>
    <row r="159" spans="1:14" ht="27" customHeight="1" thickTop="1" x14ac:dyDescent="0.2">
      <c r="A159" s="2"/>
      <c r="B159" s="96" t="s">
        <v>180</v>
      </c>
      <c r="C159" s="97"/>
      <c r="D159"/>
      <c r="E159" s="49"/>
      <c r="L159" s="34"/>
    </row>
    <row r="160" spans="1:14" x14ac:dyDescent="0.2">
      <c r="A160" s="3"/>
      <c r="B160" s="98"/>
      <c r="C160"/>
      <c r="D160"/>
      <c r="E160" s="49"/>
      <c r="L160" s="34"/>
    </row>
    <row r="161" spans="1:12" x14ac:dyDescent="0.2">
      <c r="A161" s="4"/>
      <c r="B161" s="98"/>
      <c r="C161"/>
      <c r="D161"/>
      <c r="E161" s="49"/>
      <c r="L161" s="34"/>
    </row>
    <row r="162" spans="1:12" x14ac:dyDescent="0.2">
      <c r="A162" s="5"/>
      <c r="B162" s="98"/>
      <c r="C162"/>
      <c r="D162"/>
      <c r="E162" s="49"/>
      <c r="L162" s="34"/>
    </row>
    <row r="163" spans="1:12" x14ac:dyDescent="0.2">
      <c r="L163" s="34"/>
    </row>
    <row r="164" spans="1:12" x14ac:dyDescent="0.2">
      <c r="A164" s="20" t="s">
        <v>182</v>
      </c>
      <c r="L164" s="34"/>
    </row>
    <row r="165" spans="1:12" x14ac:dyDescent="0.2">
      <c r="A165" s="20" t="s">
        <v>183</v>
      </c>
      <c r="L165" s="34"/>
    </row>
    <row r="166" spans="1:12" x14ac:dyDescent="0.2">
      <c r="L166" s="34"/>
    </row>
    <row r="167" spans="1:12" x14ac:dyDescent="0.2">
      <c r="L167" s="34"/>
    </row>
    <row r="168" spans="1:12" x14ac:dyDescent="0.2">
      <c r="L168" s="34"/>
    </row>
    <row r="169" spans="1:12" x14ac:dyDescent="0.2">
      <c r="L169" s="34"/>
    </row>
    <row r="170" spans="1:12" x14ac:dyDescent="0.2">
      <c r="L170" s="34"/>
    </row>
    <row r="171" spans="1:12" x14ac:dyDescent="0.2">
      <c r="L171" s="34"/>
    </row>
    <row r="172" spans="1:12" x14ac:dyDescent="0.2">
      <c r="L172" s="34"/>
    </row>
    <row r="173" spans="1:12" x14ac:dyDescent="0.2">
      <c r="L173" s="34"/>
    </row>
    <row r="174" spans="1:12" x14ac:dyDescent="0.2">
      <c r="L174" s="34"/>
    </row>
    <row r="175" spans="1:12" x14ac:dyDescent="0.2">
      <c r="L175" s="34"/>
    </row>
    <row r="176" spans="1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  <row r="621" spans="12:12" x14ac:dyDescent="0.2">
      <c r="L621" s="34"/>
    </row>
    <row r="622" spans="12:12" x14ac:dyDescent="0.2">
      <c r="L622" s="34"/>
    </row>
    <row r="623" spans="12:12" x14ac:dyDescent="0.2">
      <c r="L623" s="34"/>
    </row>
    <row r="624" spans="12:12" x14ac:dyDescent="0.2">
      <c r="L624" s="34"/>
    </row>
    <row r="625" spans="12:12" x14ac:dyDescent="0.2">
      <c r="L625" s="34"/>
    </row>
    <row r="626" spans="12:12" x14ac:dyDescent="0.2">
      <c r="L626" s="34"/>
    </row>
    <row r="627" spans="12:12" x14ac:dyDescent="0.2">
      <c r="L627" s="3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9:C159"/>
    <mergeCell ref="B160:B162"/>
  </mergeCells>
  <phoneticPr fontId="1" type="noConversion"/>
  <conditionalFormatting sqref="H5:K5">
    <cfRule type="cellIs" dxfId="21" priority="25" operator="lessThan">
      <formula>6.5</formula>
    </cfRule>
    <cfRule type="cellIs" dxfId="20" priority="26" operator="greaterThan">
      <formula>8</formula>
    </cfRule>
  </conditionalFormatting>
  <conditionalFormatting sqref="H32:K32">
    <cfRule type="containsText" dxfId="19" priority="23" stopIfTrue="1" operator="containsText" text="&lt;">
      <formula>NOT(ISERROR(SEARCH("&lt;",H32)))</formula>
    </cfRule>
    <cfRule type="cellIs" dxfId="18" priority="24" operator="greaterThan">
      <formula>$E$32</formula>
    </cfRule>
  </conditionalFormatting>
  <conditionalFormatting sqref="H25:K25">
    <cfRule type="containsText" dxfId="17" priority="21" stopIfTrue="1" operator="containsText" text="&lt;">
      <formula>NOT(ISERROR(SEARCH("&lt;",H25)))</formula>
    </cfRule>
    <cfRule type="cellIs" dxfId="16" priority="22" operator="greaterThan">
      <formula>$E$25</formula>
    </cfRule>
  </conditionalFormatting>
  <conditionalFormatting sqref="H23:K23">
    <cfRule type="containsText" dxfId="15" priority="19" stopIfTrue="1" operator="containsText" text="&lt;">
      <formula>NOT(ISERROR(SEARCH("&lt;",H23)))</formula>
    </cfRule>
    <cfRule type="cellIs" dxfId="14" priority="20" operator="greaterThan">
      <formula>$E$23</formula>
    </cfRule>
  </conditionalFormatting>
  <conditionalFormatting sqref="H18:K18">
    <cfRule type="containsText" dxfId="13" priority="17" stopIfTrue="1" operator="containsText" text="&lt;">
      <formula>NOT(ISERROR(SEARCH("&lt;",H18)))</formula>
    </cfRule>
    <cfRule type="cellIs" dxfId="12" priority="18" operator="greaterThan">
      <formula>$E$18</formula>
    </cfRule>
  </conditionalFormatting>
  <conditionalFormatting sqref="K40">
    <cfRule type="containsText" priority="15" stopIfTrue="1" operator="containsText" text="&lt;">
      <formula>NOT(ISERROR(SEARCH("&lt;",K40)))</formula>
    </cfRule>
    <cfRule type="cellIs" dxfId="11" priority="16" operator="greaterThan">
      <formula>$E$40</formula>
    </cfRule>
  </conditionalFormatting>
  <conditionalFormatting sqref="K58">
    <cfRule type="cellIs" dxfId="10" priority="14" operator="greaterThan">
      <formula>$E$58</formula>
    </cfRule>
  </conditionalFormatting>
  <conditionalFormatting sqref="K59">
    <cfRule type="cellIs" dxfId="9" priority="13" operator="greaterThan">
      <formula>$E$59</formula>
    </cfRule>
  </conditionalFormatting>
  <conditionalFormatting sqref="K61">
    <cfRule type="cellIs" dxfId="8" priority="12" operator="greaterThan">
      <formula>$E$61</formula>
    </cfRule>
  </conditionalFormatting>
  <conditionalFormatting sqref="K62">
    <cfRule type="cellIs" dxfId="7" priority="11" operator="greaterThan">
      <formula>$E$62</formula>
    </cfRule>
  </conditionalFormatting>
  <conditionalFormatting sqref="K64">
    <cfRule type="cellIs" dxfId="6" priority="10" operator="greaterThan">
      <formula>$E$64</formula>
    </cfRule>
  </conditionalFormatting>
  <conditionalFormatting sqref="K65">
    <cfRule type="cellIs" dxfId="5" priority="9" operator="greaterThan">
      <formula>$E$65</formula>
    </cfRule>
  </conditionalFormatting>
  <conditionalFormatting sqref="K66">
    <cfRule type="cellIs" dxfId="4" priority="8" operator="greaterThan">
      <formula>$E$66</formula>
    </cfRule>
  </conditionalFormatting>
  <conditionalFormatting sqref="K67">
    <cfRule type="cellIs" dxfId="3" priority="7" operator="greaterThan">
      <formula>$E$67</formula>
    </cfRule>
  </conditionalFormatting>
  <conditionalFormatting sqref="K70">
    <cfRule type="cellIs" dxfId="2" priority="6" operator="greaterThan">
      <formula>$E$70</formula>
    </cfRule>
  </conditionalFormatting>
  <conditionalFormatting sqref="K124">
    <cfRule type="cellIs" dxfId="1" priority="5" operator="greaterThan">
      <formula>$E$124</formula>
    </cfRule>
  </conditionalFormatting>
  <conditionalFormatting sqref="K58:K77 K83:K158">
    <cfRule type="containsText" priority="4" stopIfTrue="1" operator="containsText" text="&lt;">
      <formula>NOT(ISERROR(SEARCH("&lt;",K58)))</formula>
    </cfRule>
  </conditionalFormatting>
  <conditionalFormatting sqref="K20">
    <cfRule type="containsText" priority="2" stopIfTrue="1" operator="containsText" text="&lt;">
      <formula>NOT(ISERROR(SEARCH("&lt;",K20)))</formula>
    </cfRule>
    <cfRule type="cellIs" dxfId="0" priority="3" operator="greaterThan">
      <formula>$E$20</formula>
    </cfRule>
  </conditionalFormatting>
  <conditionalFormatting sqref="J89">
    <cfRule type="containsText" priority="1" stopIfTrue="1" operator="containsText" text="&lt;">
      <formula>NOT(ISERROR(SEARCH("&lt;",J89)))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91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8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86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139</v>
      </c>
      <c r="I3" s="33" t="s">
        <v>139</v>
      </c>
      <c r="J3" s="33" t="s">
        <v>139</v>
      </c>
      <c r="K3" s="33" t="s">
        <v>139</v>
      </c>
      <c r="L3" s="35"/>
      <c r="M3" s="87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87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3</v>
      </c>
      <c r="H5" s="9">
        <v>5.63</v>
      </c>
      <c r="I5" s="9">
        <v>5.67</v>
      </c>
      <c r="J5" s="9">
        <v>5.09</v>
      </c>
      <c r="K5" s="29"/>
      <c r="L5" s="36">
        <f>MIN(H5:K5)</f>
        <v>5.09</v>
      </c>
      <c r="M5" s="55">
        <f>AVERAGE(H5:K5)</f>
        <v>5.4633333333333338</v>
      </c>
      <c r="N5" s="9">
        <f>MAX(H5:K5)</f>
        <v>5.67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3</v>
      </c>
      <c r="H6" s="9">
        <v>9530</v>
      </c>
      <c r="I6" s="9">
        <v>8170</v>
      </c>
      <c r="J6" s="9">
        <v>6220</v>
      </c>
      <c r="K6" s="29"/>
      <c r="L6" s="36">
        <f t="shared" ref="L6:L29" si="1">MIN(H6:K6)</f>
        <v>6220</v>
      </c>
      <c r="M6" s="55">
        <f t="shared" ref="M6:M29" si="2">AVERAGE(H6:K6)</f>
        <v>7973.333333333333</v>
      </c>
      <c r="N6" s="9">
        <f t="shared" ref="N6:N28" si="3">MAX(H6:K6)</f>
        <v>9530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3</v>
      </c>
      <c r="H8" s="69" t="s">
        <v>172</v>
      </c>
      <c r="I8" s="69" t="s">
        <v>172</v>
      </c>
      <c r="J8" s="69" t="s">
        <v>172</v>
      </c>
      <c r="K8" s="29"/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3</v>
      </c>
      <c r="H9" s="69" t="s">
        <v>172</v>
      </c>
      <c r="I9" s="69" t="s">
        <v>172</v>
      </c>
      <c r="J9" s="69" t="s">
        <v>172</v>
      </c>
      <c r="K9" s="9"/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3</v>
      </c>
      <c r="H10" s="9">
        <v>47</v>
      </c>
      <c r="I10" s="9">
        <v>30</v>
      </c>
      <c r="J10" s="9">
        <v>22</v>
      </c>
      <c r="K10" s="29"/>
      <c r="L10" s="36">
        <f t="shared" si="1"/>
        <v>22</v>
      </c>
      <c r="M10" s="55">
        <f t="shared" si="2"/>
        <v>33</v>
      </c>
      <c r="N10" s="9">
        <f t="shared" si="3"/>
        <v>47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3</v>
      </c>
      <c r="H11" s="9">
        <v>47</v>
      </c>
      <c r="I11" s="9">
        <v>30</v>
      </c>
      <c r="J11" s="9">
        <v>22</v>
      </c>
      <c r="K11" s="29"/>
      <c r="L11" s="36">
        <f t="shared" si="1"/>
        <v>22</v>
      </c>
      <c r="M11" s="55">
        <f t="shared" si="2"/>
        <v>33</v>
      </c>
      <c r="N11" s="9">
        <f t="shared" si="3"/>
        <v>47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3</v>
      </c>
      <c r="H12" s="9">
        <v>306</v>
      </c>
      <c r="I12" s="9">
        <v>266</v>
      </c>
      <c r="J12" s="9">
        <v>245</v>
      </c>
      <c r="K12" s="29"/>
      <c r="L12" s="36">
        <f t="shared" si="1"/>
        <v>245</v>
      </c>
      <c r="M12" s="55">
        <f t="shared" si="2"/>
        <v>272.33333333333331</v>
      </c>
      <c r="N12" s="9">
        <f t="shared" si="3"/>
        <v>306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3</v>
      </c>
      <c r="H13" s="9">
        <v>2920</v>
      </c>
      <c r="I13" s="9">
        <v>2490</v>
      </c>
      <c r="J13" s="9">
        <v>1840</v>
      </c>
      <c r="K13" s="29"/>
      <c r="L13" s="36">
        <f t="shared" si="1"/>
        <v>1840</v>
      </c>
      <c r="M13" s="55">
        <f t="shared" si="2"/>
        <v>2416.6666666666665</v>
      </c>
      <c r="N13" s="9">
        <f t="shared" si="3"/>
        <v>2920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3</v>
      </c>
      <c r="H14" s="9">
        <v>29</v>
      </c>
      <c r="I14" s="9">
        <v>24</v>
      </c>
      <c r="J14" s="9">
        <v>19</v>
      </c>
      <c r="K14" s="29"/>
      <c r="L14" s="36">
        <f t="shared" si="1"/>
        <v>19</v>
      </c>
      <c r="M14" s="55">
        <f t="shared" si="2"/>
        <v>24</v>
      </c>
      <c r="N14" s="9">
        <f t="shared" si="3"/>
        <v>29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3</v>
      </c>
      <c r="H15" s="9">
        <v>212</v>
      </c>
      <c r="I15" s="9">
        <v>170</v>
      </c>
      <c r="J15" s="9">
        <v>140</v>
      </c>
      <c r="K15" s="29"/>
      <c r="L15" s="36">
        <f t="shared" si="1"/>
        <v>140</v>
      </c>
      <c r="M15" s="55">
        <f t="shared" si="2"/>
        <v>174</v>
      </c>
      <c r="N15" s="9">
        <f t="shared" si="3"/>
        <v>212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3</v>
      </c>
      <c r="H16" s="9">
        <v>1770</v>
      </c>
      <c r="I16" s="9">
        <v>1230</v>
      </c>
      <c r="J16" s="9">
        <v>1160</v>
      </c>
      <c r="K16" s="29"/>
      <c r="L16" s="36">
        <f t="shared" si="1"/>
        <v>1160</v>
      </c>
      <c r="M16" s="55">
        <f t="shared" si="2"/>
        <v>1386.6666666666667</v>
      </c>
      <c r="N16" s="9">
        <f t="shared" si="3"/>
        <v>1770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3</v>
      </c>
      <c r="H17" s="9">
        <v>27</v>
      </c>
      <c r="I17" s="9">
        <v>31</v>
      </c>
      <c r="J17" s="9">
        <v>20</v>
      </c>
      <c r="K17" s="29"/>
      <c r="L17" s="36">
        <f t="shared" si="1"/>
        <v>20</v>
      </c>
      <c r="M17" s="55">
        <f t="shared" si="2"/>
        <v>26</v>
      </c>
      <c r="N17" s="9">
        <f t="shared" si="3"/>
        <v>31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3</v>
      </c>
      <c r="H18" s="9">
        <v>0.81200000000000006</v>
      </c>
      <c r="I18" s="9">
        <v>0.75800000000000001</v>
      </c>
      <c r="J18" s="9">
        <v>0.47099999999999997</v>
      </c>
      <c r="K18" s="29"/>
      <c r="L18" s="36">
        <f t="shared" si="1"/>
        <v>0.47099999999999997</v>
      </c>
      <c r="M18" s="55">
        <f t="shared" si="2"/>
        <v>0.68033333333333335</v>
      </c>
      <c r="N18" s="9">
        <f t="shared" si="3"/>
        <v>0.81200000000000006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3</v>
      </c>
      <c r="H19" s="9">
        <v>0.05</v>
      </c>
      <c r="I19" s="69" t="s">
        <v>173</v>
      </c>
      <c r="J19" s="9">
        <v>8.0000000000000002E-3</v>
      </c>
      <c r="K19" s="29"/>
      <c r="L19" s="36" t="s">
        <v>184</v>
      </c>
      <c r="M19" s="70" t="s">
        <v>185</v>
      </c>
      <c r="N19" s="9">
        <f t="shared" si="3"/>
        <v>0.05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3</v>
      </c>
      <c r="H22" s="9">
        <v>1.2</v>
      </c>
      <c r="I22" s="9">
        <v>1.2</v>
      </c>
      <c r="J22" s="9">
        <v>0.9</v>
      </c>
      <c r="K22" s="29"/>
      <c r="L22" s="36">
        <f t="shared" si="1"/>
        <v>0.9</v>
      </c>
      <c r="M22" s="55">
        <f t="shared" si="2"/>
        <v>1.0999999999999999</v>
      </c>
      <c r="N22" s="9">
        <f t="shared" si="3"/>
        <v>1.2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3</v>
      </c>
      <c r="H23" s="9">
        <v>0.1</v>
      </c>
      <c r="I23" s="9">
        <v>0.11</v>
      </c>
      <c r="J23" s="9">
        <v>0.14000000000000001</v>
      </c>
      <c r="K23" s="29"/>
      <c r="L23" s="36">
        <f t="shared" si="1"/>
        <v>0.1</v>
      </c>
      <c r="M23" s="55">
        <f t="shared" si="2"/>
        <v>0.11666666666666668</v>
      </c>
      <c r="N23" s="9">
        <f t="shared" si="3"/>
        <v>0.14000000000000001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0"/>
        <v>3</v>
      </c>
      <c r="H24" s="69" t="s">
        <v>174</v>
      </c>
      <c r="I24" s="69" t="s">
        <v>174</v>
      </c>
      <c r="J24" s="69" t="s">
        <v>174</v>
      </c>
      <c r="K24" s="29"/>
      <c r="L24" s="36" t="s">
        <v>184</v>
      </c>
      <c r="M24" s="55" t="s">
        <v>184</v>
      </c>
      <c r="N24" s="6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3</v>
      </c>
      <c r="H25" s="9">
        <v>0.09</v>
      </c>
      <c r="I25" s="9">
        <v>0.02</v>
      </c>
      <c r="J25" s="9">
        <v>7.0000000000000007E-2</v>
      </c>
      <c r="K25" s="29"/>
      <c r="L25" s="36">
        <f t="shared" si="1"/>
        <v>0.02</v>
      </c>
      <c r="M25" s="55">
        <f t="shared" si="2"/>
        <v>0.06</v>
      </c>
      <c r="N25" s="9">
        <f t="shared" si="3"/>
        <v>0.09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3</v>
      </c>
      <c r="H26" s="9">
        <v>0.09</v>
      </c>
      <c r="I26" s="9">
        <v>0.02</v>
      </c>
      <c r="J26" s="9">
        <v>7.0000000000000007E-2</v>
      </c>
      <c r="K26" s="29"/>
      <c r="L26" s="36">
        <f t="shared" si="1"/>
        <v>0.02</v>
      </c>
      <c r="M26" s="55">
        <f t="shared" si="2"/>
        <v>0.06</v>
      </c>
      <c r="N26" s="9">
        <f t="shared" si="3"/>
        <v>0.09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3</v>
      </c>
      <c r="H27" s="9">
        <v>89.7</v>
      </c>
      <c r="I27" s="9">
        <v>76.400000000000006</v>
      </c>
      <c r="J27" s="9">
        <v>57.4</v>
      </c>
      <c r="K27" s="29"/>
      <c r="L27" s="36">
        <f t="shared" si="1"/>
        <v>57.4</v>
      </c>
      <c r="M27" s="55">
        <f t="shared" si="2"/>
        <v>74.500000000000014</v>
      </c>
      <c r="N27" s="9">
        <f t="shared" si="3"/>
        <v>89.7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3</v>
      </c>
      <c r="H28" s="9">
        <v>96.6</v>
      </c>
      <c r="I28" s="17">
        <v>69.5</v>
      </c>
      <c r="J28" s="9">
        <v>63.4</v>
      </c>
      <c r="K28" s="29"/>
      <c r="L28" s="36">
        <f t="shared" si="1"/>
        <v>63.4</v>
      </c>
      <c r="M28" s="55">
        <f t="shared" si="2"/>
        <v>76.5</v>
      </c>
      <c r="N28" s="9">
        <f t="shared" si="3"/>
        <v>96.6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3</v>
      </c>
      <c r="H29" s="9">
        <v>3.68</v>
      </c>
      <c r="I29" s="9">
        <v>4.74</v>
      </c>
      <c r="J29" s="9">
        <v>4.9400000000000004</v>
      </c>
      <c r="K29" s="29"/>
      <c r="L29" s="36">
        <f t="shared" si="1"/>
        <v>3.68</v>
      </c>
      <c r="M29" s="55">
        <f t="shared" si="2"/>
        <v>4.4533333333333331</v>
      </c>
      <c r="N29" s="9">
        <f>MAX(H29:K29)</f>
        <v>4.9400000000000004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3</v>
      </c>
      <c r="H30" s="18">
        <v>5</v>
      </c>
      <c r="I30" s="9">
        <v>1</v>
      </c>
      <c r="J30" s="18">
        <v>8</v>
      </c>
      <c r="K30" s="29"/>
      <c r="L30" s="36">
        <f t="shared" ref="L30" si="4">MIN(H30:K30)</f>
        <v>1</v>
      </c>
      <c r="M30" s="55">
        <f t="shared" ref="M30" si="5">AVERAGE(H30:K30)</f>
        <v>4.666666666666667</v>
      </c>
      <c r="N30" s="9">
        <f>MAX(H30:K30)</f>
        <v>8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0</v>
      </c>
      <c r="H31" s="9"/>
      <c r="I31" s="9"/>
      <c r="J31" s="9"/>
      <c r="K31" s="29"/>
      <c r="M31" s="88"/>
      <c r="N31" s="36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0"/>
        <v>3</v>
      </c>
      <c r="H32" s="69" t="s">
        <v>173</v>
      </c>
      <c r="I32" s="69" t="s">
        <v>173</v>
      </c>
      <c r="J32" s="69" t="s">
        <v>173</v>
      </c>
      <c r="K32" s="29"/>
      <c r="L32" s="36" t="s">
        <v>184</v>
      </c>
      <c r="M32" s="88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59"/>
      <c r="M33" s="8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59"/>
      <c r="M34" s="8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3</v>
      </c>
      <c r="H35" s="69" t="s">
        <v>175</v>
      </c>
      <c r="I35" s="69" t="s">
        <v>175</v>
      </c>
      <c r="J35" s="69" t="s">
        <v>175</v>
      </c>
      <c r="K35" s="9"/>
      <c r="L35" s="36" t="s">
        <v>184</v>
      </c>
      <c r="M35" s="88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3</v>
      </c>
      <c r="H36" s="69" t="s">
        <v>175</v>
      </c>
      <c r="I36" s="69" t="s">
        <v>175</v>
      </c>
      <c r="J36" s="69" t="s">
        <v>175</v>
      </c>
      <c r="K36" s="9"/>
      <c r="L36" s="36" t="s">
        <v>184</v>
      </c>
      <c r="M36" s="88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3</v>
      </c>
      <c r="H37" s="69" t="s">
        <v>175</v>
      </c>
      <c r="I37" s="69" t="s">
        <v>175</v>
      </c>
      <c r="J37" s="69" t="s">
        <v>175</v>
      </c>
      <c r="K37" s="9"/>
      <c r="L37" s="36" t="s">
        <v>184</v>
      </c>
      <c r="M37" s="88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3</v>
      </c>
      <c r="H38" s="69" t="s">
        <v>175</v>
      </c>
      <c r="I38" s="69" t="s">
        <v>175</v>
      </c>
      <c r="J38" s="69" t="s">
        <v>175</v>
      </c>
      <c r="K38" s="9"/>
      <c r="L38" s="36" t="s">
        <v>184</v>
      </c>
      <c r="M38" s="88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3</v>
      </c>
      <c r="H39" s="69" t="s">
        <v>175</v>
      </c>
      <c r="I39" s="69" t="s">
        <v>175</v>
      </c>
      <c r="J39" s="69" t="s">
        <v>175</v>
      </c>
      <c r="K39" s="9"/>
      <c r="L39" s="36" t="s">
        <v>184</v>
      </c>
      <c r="M39" s="88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6"/>
        <v>3</v>
      </c>
      <c r="H40" s="69" t="s">
        <v>175</v>
      </c>
      <c r="I40" s="69" t="s">
        <v>175</v>
      </c>
      <c r="J40" s="69" t="s">
        <v>175</v>
      </c>
      <c r="K40" s="9"/>
      <c r="L40" s="36" t="s">
        <v>184</v>
      </c>
      <c r="M40" s="88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6"/>
        <v>3</v>
      </c>
      <c r="H41" s="69" t="s">
        <v>175</v>
      </c>
      <c r="I41" s="69" t="s">
        <v>175</v>
      </c>
      <c r="J41" s="69" t="s">
        <v>175</v>
      </c>
      <c r="K41" s="9"/>
      <c r="L41" s="36" t="s">
        <v>184</v>
      </c>
      <c r="M41" s="88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6"/>
        <v>3</v>
      </c>
      <c r="H42" s="69" t="s">
        <v>175</v>
      </c>
      <c r="I42" s="69" t="s">
        <v>175</v>
      </c>
      <c r="J42" s="69" t="s">
        <v>175</v>
      </c>
      <c r="K42" s="9"/>
      <c r="L42" s="36" t="s">
        <v>184</v>
      </c>
      <c r="M42" s="88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6"/>
        <v>3</v>
      </c>
      <c r="H43" s="69" t="s">
        <v>175</v>
      </c>
      <c r="I43" s="69" t="s">
        <v>175</v>
      </c>
      <c r="J43" s="69" t="s">
        <v>175</v>
      </c>
      <c r="K43" s="9"/>
      <c r="L43" s="36" t="s">
        <v>184</v>
      </c>
      <c r="M43" s="88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6"/>
        <v>3</v>
      </c>
      <c r="H44" s="69" t="s">
        <v>175</v>
      </c>
      <c r="I44" s="69" t="s">
        <v>175</v>
      </c>
      <c r="J44" s="69" t="s">
        <v>175</v>
      </c>
      <c r="K44" s="9"/>
      <c r="L44" s="36" t="s">
        <v>184</v>
      </c>
      <c r="M44" s="88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6"/>
        <v>3</v>
      </c>
      <c r="H45" s="69" t="s">
        <v>175</v>
      </c>
      <c r="I45" s="69" t="s">
        <v>175</v>
      </c>
      <c r="J45" s="69" t="s">
        <v>175</v>
      </c>
      <c r="K45" s="9"/>
      <c r="L45" s="36" t="s">
        <v>184</v>
      </c>
      <c r="M45" s="88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6"/>
        <v>3</v>
      </c>
      <c r="H46" s="69" t="s">
        <v>175</v>
      </c>
      <c r="I46" s="69" t="s">
        <v>175</v>
      </c>
      <c r="J46" s="69" t="s">
        <v>175</v>
      </c>
      <c r="K46" s="9"/>
      <c r="L46" s="36" t="s">
        <v>184</v>
      </c>
      <c r="M46" s="88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6"/>
        <v>3</v>
      </c>
      <c r="H47" s="69" t="s">
        <v>175</v>
      </c>
      <c r="I47" s="69" t="s">
        <v>175</v>
      </c>
      <c r="J47" s="69" t="s">
        <v>175</v>
      </c>
      <c r="K47" s="9"/>
      <c r="L47" s="36" t="s">
        <v>184</v>
      </c>
      <c r="M47" s="88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6"/>
        <v>3</v>
      </c>
      <c r="H48" s="69" t="s">
        <v>175</v>
      </c>
      <c r="I48" s="69" t="s">
        <v>175</v>
      </c>
      <c r="J48" s="69" t="s">
        <v>175</v>
      </c>
      <c r="K48" s="9"/>
      <c r="L48" s="36" t="s">
        <v>184</v>
      </c>
      <c r="M48" s="88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6"/>
        <v>3</v>
      </c>
      <c r="H49" s="69" t="s">
        <v>175</v>
      </c>
      <c r="I49" s="69" t="s">
        <v>175</v>
      </c>
      <c r="J49" s="69" t="s">
        <v>175</v>
      </c>
      <c r="K49" s="9"/>
      <c r="L49" s="36" t="s">
        <v>184</v>
      </c>
      <c r="M49" s="88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6"/>
        <v>3</v>
      </c>
      <c r="H50" s="69" t="s">
        <v>175</v>
      </c>
      <c r="I50" s="69" t="s">
        <v>175</v>
      </c>
      <c r="J50" s="69" t="s">
        <v>175</v>
      </c>
      <c r="K50" s="9"/>
      <c r="L50" s="36" t="s">
        <v>184</v>
      </c>
      <c r="M50" s="88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6"/>
        <v>3</v>
      </c>
      <c r="H51" s="69" t="s">
        <v>175</v>
      </c>
      <c r="I51" s="69" t="s">
        <v>175</v>
      </c>
      <c r="J51" s="69" t="s">
        <v>175</v>
      </c>
      <c r="K51" s="9"/>
      <c r="L51" s="36" t="s">
        <v>184</v>
      </c>
      <c r="M51" s="88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6"/>
        <v>3</v>
      </c>
      <c r="H52" s="69" t="s">
        <v>175</v>
      </c>
      <c r="I52" s="69" t="s">
        <v>175</v>
      </c>
      <c r="J52" s="69" t="s">
        <v>175</v>
      </c>
      <c r="K52" s="9"/>
      <c r="L52" s="36" t="s">
        <v>184</v>
      </c>
      <c r="M52" s="88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6"/>
        <v>3</v>
      </c>
      <c r="H53" s="69" t="s">
        <v>186</v>
      </c>
      <c r="I53" s="69" t="s">
        <v>186</v>
      </c>
      <c r="J53" s="69" t="s">
        <v>186</v>
      </c>
      <c r="K53" s="29"/>
      <c r="L53" s="36" t="s">
        <v>184</v>
      </c>
      <c r="M53" s="88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6"/>
        <v>3</v>
      </c>
      <c r="H54" s="69" t="s">
        <v>175</v>
      </c>
      <c r="I54" s="69" t="s">
        <v>175</v>
      </c>
      <c r="J54" s="69" t="s">
        <v>175</v>
      </c>
      <c r="K54" s="29"/>
      <c r="L54" s="36" t="s">
        <v>184</v>
      </c>
      <c r="M54" s="88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6"/>
        <v>3</v>
      </c>
      <c r="H55" s="69" t="s">
        <v>186</v>
      </c>
      <c r="I55" s="69" t="s">
        <v>186</v>
      </c>
      <c r="J55" s="69" t="s">
        <v>186</v>
      </c>
      <c r="K55" s="29"/>
      <c r="L55" s="36" t="s">
        <v>184</v>
      </c>
      <c r="M55" s="88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59"/>
      <c r="M56" s="89"/>
      <c r="N56" s="59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59"/>
      <c r="M57" s="89"/>
      <c r="N57" s="59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7" si="7">COUNTA(H58:K58)</f>
        <v>0</v>
      </c>
      <c r="H58" s="9"/>
      <c r="I58" s="9"/>
      <c r="J58" s="9"/>
      <c r="K58" s="29"/>
      <c r="M58" s="55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7"/>
        <v>0</v>
      </c>
      <c r="H59" s="9"/>
      <c r="I59" s="9"/>
      <c r="J59" s="9"/>
      <c r="K59" s="29"/>
      <c r="M59" s="55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7"/>
        <v>0</v>
      </c>
      <c r="H60" s="9"/>
      <c r="I60" s="9"/>
      <c r="J60" s="9"/>
      <c r="K60" s="29"/>
      <c r="M60" s="55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M61" s="88"/>
      <c r="N61" s="36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M62" s="55"/>
      <c r="N62" s="36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7"/>
        <v>0</v>
      </c>
      <c r="H63" s="9"/>
      <c r="I63" s="9"/>
      <c r="J63" s="9"/>
      <c r="K63" s="31"/>
      <c r="M63" s="55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M64" s="55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M65" s="55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>COUNTA(H66:K66)</f>
        <v>0</v>
      </c>
      <c r="H66" s="9"/>
      <c r="I66" s="9"/>
      <c r="J66" s="9"/>
      <c r="K66" s="58"/>
      <c r="M66" s="88"/>
      <c r="N66" s="36"/>
    </row>
    <row r="67" spans="1:14" x14ac:dyDescent="0.2">
      <c r="A67" s="6" t="s">
        <v>29</v>
      </c>
      <c r="B67" s="6" t="s">
        <v>17</v>
      </c>
      <c r="C67" s="8">
        <v>5.0000000000000001E-3</v>
      </c>
      <c r="D67" s="6"/>
      <c r="E67" s="43">
        <v>8.0000000000000002E-3</v>
      </c>
      <c r="F67" s="6">
        <v>1</v>
      </c>
      <c r="G67" s="26">
        <f t="shared" si="7"/>
        <v>0</v>
      </c>
      <c r="H67" s="9"/>
      <c r="I67" s="9"/>
      <c r="J67" s="9"/>
      <c r="K67" s="29"/>
      <c r="M67" s="55"/>
      <c r="N67" s="9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59"/>
      <c r="M68" s="89"/>
      <c r="N68" s="59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59"/>
      <c r="M69" s="89"/>
      <c r="N69" s="59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5" si="8">COUNTA(H70:K70)</f>
        <v>0</v>
      </c>
      <c r="H70" s="9"/>
      <c r="I70" s="9"/>
      <c r="J70" s="9"/>
      <c r="K70" s="29"/>
      <c r="M70" s="88"/>
      <c r="N70" s="36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8"/>
        <v>0</v>
      </c>
      <c r="H71" s="9"/>
      <c r="I71" s="9"/>
      <c r="J71" s="9"/>
      <c r="K71" s="29"/>
      <c r="M71" s="88"/>
      <c r="N71" s="36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8"/>
        <v>0</v>
      </c>
      <c r="H72" s="9"/>
      <c r="I72" s="9"/>
      <c r="J72" s="9"/>
      <c r="K72" s="29"/>
      <c r="M72" s="88"/>
      <c r="N72" s="36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8"/>
        <v>0</v>
      </c>
      <c r="H73" s="9"/>
      <c r="I73" s="9"/>
      <c r="J73" s="9"/>
      <c r="K73" s="29"/>
      <c r="M73" s="88"/>
      <c r="N73" s="36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8"/>
        <v>0</v>
      </c>
      <c r="H74" s="9"/>
      <c r="I74" s="9"/>
      <c r="J74" s="9"/>
      <c r="K74" s="29"/>
      <c r="M74" s="56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8"/>
        <v>0</v>
      </c>
      <c r="H75" s="9"/>
      <c r="I75" s="9"/>
      <c r="J75" s="9"/>
      <c r="K75" s="58"/>
      <c r="M75" s="88"/>
      <c r="N75" s="36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59"/>
      <c r="M76" s="89"/>
      <c r="N76" s="59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59"/>
      <c r="M77" s="89"/>
      <c r="N77" s="59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9">COUNTA(H78:K78)</f>
        <v>0</v>
      </c>
      <c r="H78" s="9"/>
      <c r="I78" s="9"/>
      <c r="J78" s="9"/>
      <c r="K78" s="29"/>
      <c r="M78" s="88"/>
      <c r="N78" s="36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9"/>
        <v>0</v>
      </c>
      <c r="H79" s="9"/>
      <c r="I79" s="9"/>
      <c r="J79" s="9"/>
      <c r="K79" s="29"/>
      <c r="M79" s="88"/>
      <c r="N79" s="36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9"/>
        <v>0</v>
      </c>
      <c r="H80" s="9"/>
      <c r="I80" s="9"/>
      <c r="J80" s="9"/>
      <c r="K80" s="29"/>
      <c r="M80" s="88"/>
      <c r="N80" s="36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9"/>
        <v>0</v>
      </c>
      <c r="H81" s="9"/>
      <c r="I81" s="9"/>
      <c r="J81" s="9"/>
      <c r="K81" s="29"/>
      <c r="M81" s="88"/>
      <c r="N81" s="36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9"/>
        <v>0</v>
      </c>
      <c r="H82" s="9"/>
      <c r="I82" s="9"/>
      <c r="J82" s="9"/>
      <c r="K82" s="29"/>
      <c r="M82" s="88"/>
      <c r="N82" s="36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59"/>
      <c r="M83" s="89"/>
      <c r="N83" s="59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59"/>
      <c r="M84" s="89"/>
      <c r="N84" s="59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10">COUNTA(H85:K85)</f>
        <v>0</v>
      </c>
      <c r="H85" s="9"/>
      <c r="I85" s="9"/>
      <c r="J85" s="9"/>
      <c r="K85" s="29"/>
      <c r="M85" s="88"/>
      <c r="N85" s="36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10"/>
        <v>0</v>
      </c>
      <c r="H86" s="9"/>
      <c r="I86" s="9"/>
      <c r="J86" s="9"/>
      <c r="K86" s="29"/>
      <c r="M86" s="88"/>
      <c r="N86" s="36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10"/>
        <v>0</v>
      </c>
      <c r="H87" s="9"/>
      <c r="I87" s="9"/>
      <c r="J87" s="9"/>
      <c r="K87" s="29"/>
      <c r="M87" s="88"/>
      <c r="N87" s="36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10"/>
        <v>0</v>
      </c>
      <c r="H88" s="9"/>
      <c r="I88" s="9"/>
      <c r="J88" s="9"/>
      <c r="K88" s="29"/>
      <c r="M88" s="88"/>
      <c r="N88" s="36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10"/>
        <v>0</v>
      </c>
      <c r="H89" s="9"/>
      <c r="I89" s="9"/>
      <c r="J89" s="9"/>
      <c r="K89" s="29"/>
      <c r="M89" s="88"/>
      <c r="N89" s="36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10"/>
        <v>0</v>
      </c>
      <c r="H90" s="9"/>
      <c r="I90" s="9"/>
      <c r="J90" s="9"/>
      <c r="K90" s="29"/>
      <c r="M90" s="88"/>
      <c r="N90" s="36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10"/>
        <v>0</v>
      </c>
      <c r="H91" s="9"/>
      <c r="I91" s="9"/>
      <c r="J91" s="9"/>
      <c r="K91" s="29"/>
      <c r="M91" s="88"/>
      <c r="N91" s="36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10"/>
        <v>0</v>
      </c>
      <c r="H92" s="9"/>
      <c r="I92" s="9"/>
      <c r="J92" s="9"/>
      <c r="K92" s="29"/>
      <c r="M92" s="88"/>
      <c r="N92" s="36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10"/>
        <v>0</v>
      </c>
      <c r="H93" s="9"/>
      <c r="I93" s="9"/>
      <c r="J93" s="9"/>
      <c r="K93" s="29"/>
      <c r="M93" s="88"/>
      <c r="N93" s="36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10"/>
        <v>0</v>
      </c>
      <c r="H94" s="9"/>
      <c r="I94" s="9"/>
      <c r="J94" s="9"/>
      <c r="K94" s="29"/>
      <c r="M94" s="88"/>
      <c r="N94" s="36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10"/>
        <v>0</v>
      </c>
      <c r="H95" s="9"/>
      <c r="I95" s="9"/>
      <c r="J95" s="9"/>
      <c r="K95" s="29"/>
      <c r="M95" s="88"/>
      <c r="N95" s="36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10"/>
        <v>0</v>
      </c>
      <c r="H96" s="9"/>
      <c r="I96" s="9"/>
      <c r="J96" s="9"/>
      <c r="K96" s="29"/>
      <c r="M96" s="88"/>
      <c r="N96" s="36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10"/>
        <v>0</v>
      </c>
      <c r="H97" s="9"/>
      <c r="I97" s="9"/>
      <c r="J97" s="9"/>
      <c r="K97" s="29"/>
      <c r="M97" s="88"/>
      <c r="N97" s="36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10"/>
        <v>0</v>
      </c>
      <c r="H98" s="9"/>
      <c r="I98" s="9"/>
      <c r="J98" s="9"/>
      <c r="K98" s="29"/>
      <c r="M98" s="88"/>
      <c r="N98" s="36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10"/>
        <v>0</v>
      </c>
      <c r="H99" s="9"/>
      <c r="I99" s="9"/>
      <c r="J99" s="9"/>
      <c r="K99" s="29"/>
      <c r="M99" s="88"/>
      <c r="N99" s="36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10"/>
        <v>0</v>
      </c>
      <c r="H100" s="9"/>
      <c r="I100" s="9"/>
      <c r="J100" s="9"/>
      <c r="K100" s="29"/>
      <c r="M100" s="88"/>
      <c r="N100" s="36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59"/>
      <c r="M101" s="89"/>
      <c r="N101" s="59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59"/>
      <c r="M102" s="89"/>
      <c r="N102" s="59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11">COUNTA(H103:K103)</f>
        <v>0</v>
      </c>
      <c r="H103" s="9"/>
      <c r="I103" s="9"/>
      <c r="J103" s="9"/>
      <c r="K103" s="29"/>
      <c r="M103" s="88"/>
      <c r="N103" s="36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11"/>
        <v>0</v>
      </c>
      <c r="H104" s="9"/>
      <c r="I104" s="9"/>
      <c r="J104" s="9"/>
      <c r="K104" s="29"/>
      <c r="M104" s="88"/>
      <c r="N104" s="36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11"/>
        <v>0</v>
      </c>
      <c r="H105" s="9"/>
      <c r="I105" s="9"/>
      <c r="J105" s="9"/>
      <c r="K105" s="29"/>
      <c r="M105" s="88"/>
      <c r="N105" s="36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11"/>
        <v>0</v>
      </c>
      <c r="H106" s="9"/>
      <c r="I106" s="9"/>
      <c r="J106" s="9"/>
      <c r="K106" s="29"/>
      <c r="M106" s="88"/>
      <c r="N106" s="36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11"/>
        <v>0</v>
      </c>
      <c r="H107" s="9"/>
      <c r="I107" s="9"/>
      <c r="J107" s="9"/>
      <c r="K107" s="29"/>
      <c r="M107" s="88"/>
      <c r="N107" s="36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11"/>
        <v>0</v>
      </c>
      <c r="H108" s="9"/>
      <c r="I108" s="9"/>
      <c r="J108" s="9"/>
      <c r="K108" s="29"/>
      <c r="M108" s="88"/>
      <c r="N108" s="36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11"/>
        <v>0</v>
      </c>
      <c r="H109" s="9"/>
      <c r="I109" s="9"/>
      <c r="J109" s="9"/>
      <c r="K109" s="29"/>
      <c r="M109" s="88"/>
      <c r="N109" s="36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11"/>
        <v>0</v>
      </c>
      <c r="H110" s="9"/>
      <c r="I110" s="9"/>
      <c r="J110" s="9"/>
      <c r="K110" s="29"/>
      <c r="M110" s="88"/>
      <c r="N110" s="36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11"/>
        <v>0</v>
      </c>
      <c r="H111" s="9"/>
      <c r="I111" s="9"/>
      <c r="J111" s="9"/>
      <c r="K111" s="29"/>
      <c r="M111" s="88"/>
      <c r="N111" s="36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11"/>
        <v>0</v>
      </c>
      <c r="H112" s="9"/>
      <c r="I112" s="9"/>
      <c r="J112" s="9"/>
      <c r="K112" s="29"/>
      <c r="M112" s="88"/>
      <c r="N112" s="36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11"/>
        <v>0</v>
      </c>
      <c r="H113" s="9"/>
      <c r="I113" s="9"/>
      <c r="J113" s="9"/>
      <c r="K113" s="29"/>
      <c r="M113" s="88"/>
      <c r="N113" s="36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11"/>
        <v>0</v>
      </c>
      <c r="H114" s="9"/>
      <c r="I114" s="9"/>
      <c r="J114" s="9"/>
      <c r="K114" s="29"/>
      <c r="M114" s="88"/>
      <c r="N114" s="36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11"/>
        <v>0</v>
      </c>
      <c r="H115" s="9"/>
      <c r="I115" s="9"/>
      <c r="J115" s="9"/>
      <c r="K115" s="29"/>
      <c r="M115" s="88"/>
      <c r="N115" s="36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56"/>
      <c r="N116" s="36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2">COUNTA(H117:K117)</f>
        <v>0</v>
      </c>
      <c r="H117" s="9"/>
      <c r="I117" s="9"/>
      <c r="J117" s="9"/>
      <c r="K117" s="29"/>
      <c r="M117" s="88"/>
      <c r="N117" s="36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59"/>
      <c r="M118" s="89"/>
      <c r="N118" s="59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59"/>
      <c r="M119" s="89"/>
      <c r="N119" s="59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3">COUNTA(H120:K120)</f>
        <v>0</v>
      </c>
      <c r="H120" s="9"/>
      <c r="I120" s="9"/>
      <c r="J120" s="9"/>
      <c r="K120" s="29"/>
      <c r="M120" s="88"/>
      <c r="N120" s="36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3"/>
        <v>0</v>
      </c>
      <c r="H121" s="9"/>
      <c r="I121" s="9"/>
      <c r="J121" s="9"/>
      <c r="K121" s="29"/>
      <c r="M121" s="88"/>
      <c r="N121" s="36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3"/>
        <v>0</v>
      </c>
      <c r="H122" s="9"/>
      <c r="I122" s="9"/>
      <c r="J122" s="9"/>
      <c r="K122" s="29"/>
      <c r="M122" s="88"/>
      <c r="N122" s="36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3"/>
        <v>0</v>
      </c>
      <c r="H123" s="9"/>
      <c r="I123" s="9"/>
      <c r="J123" s="9"/>
      <c r="K123" s="29"/>
      <c r="M123" s="88"/>
      <c r="N123" s="36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3"/>
        <v>0</v>
      </c>
      <c r="H124" s="9"/>
      <c r="I124" s="9"/>
      <c r="J124" s="9"/>
      <c r="K124" s="29"/>
      <c r="M124" s="88"/>
      <c r="N124" s="36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3"/>
        <v>0</v>
      </c>
      <c r="H125" s="9"/>
      <c r="I125" s="9"/>
      <c r="J125" s="9"/>
      <c r="K125" s="29"/>
      <c r="M125" s="88"/>
      <c r="N125" s="36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3"/>
        <v>0</v>
      </c>
      <c r="H126" s="9"/>
      <c r="I126" s="9"/>
      <c r="J126" s="9"/>
      <c r="K126" s="29"/>
      <c r="M126" s="88"/>
      <c r="N126" s="36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3"/>
        <v>0</v>
      </c>
      <c r="H127" s="9"/>
      <c r="I127" s="9"/>
      <c r="J127" s="9"/>
      <c r="K127" s="29"/>
      <c r="M127" s="88"/>
      <c r="N127" s="36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3"/>
        <v>0</v>
      </c>
      <c r="H128" s="9"/>
      <c r="I128" s="9"/>
      <c r="J128" s="9"/>
      <c r="K128" s="29"/>
      <c r="M128" s="88"/>
      <c r="N128" s="36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3"/>
        <v>0</v>
      </c>
      <c r="H129" s="9"/>
      <c r="I129" s="9"/>
      <c r="J129" s="9"/>
      <c r="K129" s="29"/>
      <c r="M129" s="88"/>
      <c r="N129" s="36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3"/>
        <v>0</v>
      </c>
      <c r="H130" s="9"/>
      <c r="I130" s="9"/>
      <c r="J130" s="9"/>
      <c r="K130" s="29"/>
      <c r="M130" s="88"/>
      <c r="N130" s="36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3"/>
        <v>0</v>
      </c>
      <c r="H131" s="9"/>
      <c r="I131" s="9"/>
      <c r="J131" s="9"/>
      <c r="K131" s="29"/>
      <c r="M131" s="88"/>
      <c r="N131" s="36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3"/>
        <v>0</v>
      </c>
      <c r="H132" s="9"/>
      <c r="I132" s="9"/>
      <c r="J132" s="9"/>
      <c r="K132" s="29"/>
      <c r="M132" s="88"/>
      <c r="N132" s="36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3"/>
        <v>0</v>
      </c>
      <c r="H133" s="9"/>
      <c r="I133" s="9"/>
      <c r="J133" s="9"/>
      <c r="K133" s="29"/>
      <c r="M133" s="88"/>
      <c r="N133" s="36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3"/>
        <v>0</v>
      </c>
      <c r="H134" s="9"/>
      <c r="I134" s="9"/>
      <c r="J134" s="9"/>
      <c r="K134" s="29"/>
      <c r="M134" s="88"/>
      <c r="N134" s="36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3"/>
        <v>0</v>
      </c>
      <c r="H135" s="9"/>
      <c r="I135" s="9"/>
      <c r="J135" s="9"/>
      <c r="K135" s="29"/>
      <c r="M135" s="88"/>
      <c r="N135" s="36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3"/>
        <v>0</v>
      </c>
      <c r="H136" s="9"/>
      <c r="I136" s="9"/>
      <c r="J136" s="9"/>
      <c r="K136" s="29"/>
      <c r="M136" s="88"/>
      <c r="N136" s="36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3"/>
        <v>0</v>
      </c>
      <c r="H137" s="9"/>
      <c r="I137" s="9"/>
      <c r="J137" s="9"/>
      <c r="K137" s="29"/>
      <c r="M137" s="88"/>
      <c r="N137" s="36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3"/>
        <v>0</v>
      </c>
      <c r="H138" s="9"/>
      <c r="I138" s="9"/>
      <c r="J138" s="9"/>
      <c r="K138" s="29"/>
      <c r="M138" s="88"/>
      <c r="N138" s="36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3"/>
        <v>0</v>
      </c>
      <c r="H139" s="9"/>
      <c r="I139" s="9"/>
      <c r="J139" s="9"/>
      <c r="K139" s="29"/>
      <c r="M139" s="88"/>
      <c r="N139" s="36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3"/>
        <v>0</v>
      </c>
      <c r="H140" s="9"/>
      <c r="I140" s="9"/>
      <c r="J140" s="9"/>
      <c r="K140" s="29"/>
      <c r="M140" s="88"/>
      <c r="N140" s="36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3"/>
        <v>0</v>
      </c>
      <c r="H141" s="9"/>
      <c r="I141" s="9"/>
      <c r="J141" s="9"/>
      <c r="K141" s="29"/>
      <c r="M141" s="88"/>
      <c r="N141" s="36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3"/>
        <v>0</v>
      </c>
      <c r="H142" s="9"/>
      <c r="I142" s="9"/>
      <c r="J142" s="9"/>
      <c r="K142" s="29"/>
      <c r="M142" s="88"/>
      <c r="N142" s="36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3"/>
        <v>0</v>
      </c>
      <c r="H143" s="9"/>
      <c r="I143" s="9"/>
      <c r="J143" s="9"/>
      <c r="K143" s="29"/>
      <c r="M143" s="88"/>
      <c r="N143" s="36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3"/>
        <v>0</v>
      </c>
      <c r="H144" s="9"/>
      <c r="I144" s="9"/>
      <c r="J144" s="9"/>
      <c r="K144" s="29"/>
      <c r="M144" s="88"/>
      <c r="N144" s="36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3"/>
        <v>0</v>
      </c>
      <c r="H145" s="9"/>
      <c r="I145" s="9"/>
      <c r="J145" s="9"/>
      <c r="K145" s="29"/>
      <c r="M145" s="88"/>
      <c r="N145" s="36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3"/>
        <v>0</v>
      </c>
      <c r="H146" s="9"/>
      <c r="I146" s="9"/>
      <c r="J146" s="9"/>
      <c r="K146" s="29"/>
      <c r="M146" s="88"/>
      <c r="N146" s="36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3"/>
        <v>0</v>
      </c>
      <c r="H147" s="9"/>
      <c r="I147" s="9"/>
      <c r="J147" s="9"/>
      <c r="K147" s="29"/>
      <c r="M147" s="88"/>
      <c r="N147" s="36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3"/>
        <v>0</v>
      </c>
      <c r="H148" s="9"/>
      <c r="I148" s="9"/>
      <c r="J148" s="9"/>
      <c r="K148" s="58"/>
      <c r="M148" s="88"/>
      <c r="N148" s="36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3"/>
        <v>0</v>
      </c>
      <c r="H149" s="9"/>
      <c r="I149" s="9"/>
      <c r="J149" s="9"/>
      <c r="K149" s="29"/>
      <c r="M149" s="55"/>
      <c r="N149" s="9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M150" s="55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60"/>
      <c r="M151" s="90"/>
      <c r="N151" s="61"/>
    </row>
    <row r="152" spans="1:14" ht="27" customHeight="1" thickTop="1" x14ac:dyDescent="0.2">
      <c r="A152" s="2"/>
      <c r="B152" s="96" t="s">
        <v>180</v>
      </c>
      <c r="C152" s="97"/>
      <c r="D152"/>
      <c r="E152" s="49"/>
      <c r="L152" s="34"/>
    </row>
    <row r="153" spans="1:14" x14ac:dyDescent="0.2">
      <c r="A153" s="3"/>
      <c r="B153" s="98"/>
      <c r="C153"/>
      <c r="D153"/>
      <c r="E153" s="49"/>
      <c r="L153" s="34"/>
    </row>
    <row r="154" spans="1:14" x14ac:dyDescent="0.2">
      <c r="A154" s="4"/>
      <c r="B154" s="98"/>
      <c r="C154"/>
      <c r="D154"/>
      <c r="E154" s="49"/>
      <c r="L154" s="34"/>
    </row>
    <row r="155" spans="1:14" x14ac:dyDescent="0.2">
      <c r="A155" s="5"/>
      <c r="B155" s="98"/>
      <c r="C155"/>
      <c r="D155"/>
      <c r="E155" s="49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97" priority="24" operator="lessThan">
      <formula>6.5</formula>
    </cfRule>
    <cfRule type="cellIs" dxfId="196" priority="25" operator="greaterThan">
      <formula>8</formula>
    </cfRule>
  </conditionalFormatting>
  <conditionalFormatting sqref="H32:K32">
    <cfRule type="containsText" dxfId="195" priority="22" stopIfTrue="1" operator="containsText" text="&lt;">
      <formula>NOT(ISERROR(SEARCH("&lt;",H32)))</formula>
    </cfRule>
    <cfRule type="cellIs" dxfId="194" priority="23" operator="greaterThan">
      <formula>$E$32</formula>
    </cfRule>
  </conditionalFormatting>
  <conditionalFormatting sqref="H25:K25">
    <cfRule type="containsText" dxfId="193" priority="20" stopIfTrue="1" operator="containsText" text="&lt;">
      <formula>NOT(ISERROR(SEARCH("&lt;",H25)))</formula>
    </cfRule>
    <cfRule type="cellIs" dxfId="192" priority="21" operator="greaterThan">
      <formula>$E$25</formula>
    </cfRule>
  </conditionalFormatting>
  <conditionalFormatting sqref="H23:K23">
    <cfRule type="containsText" dxfId="191" priority="18" stopIfTrue="1" operator="containsText" text="&lt;">
      <formula>NOT(ISERROR(SEARCH("&lt;",H23)))</formula>
    </cfRule>
    <cfRule type="cellIs" dxfId="190" priority="19" operator="greaterThan">
      <formula>$E$23</formula>
    </cfRule>
  </conditionalFormatting>
  <conditionalFormatting sqref="H18:K18">
    <cfRule type="containsText" dxfId="189" priority="16" stopIfTrue="1" operator="containsText" text="&lt;">
      <formula>NOT(ISERROR(SEARCH("&lt;",H18)))</formula>
    </cfRule>
    <cfRule type="cellIs" dxfId="188" priority="17" operator="greaterThan">
      <formula>$E$18</formula>
    </cfRule>
  </conditionalFormatting>
  <conditionalFormatting sqref="K40">
    <cfRule type="containsText" priority="14" stopIfTrue="1" operator="containsText" text="&lt;">
      <formula>NOT(ISERROR(SEARCH("&lt;",K40)))</formula>
    </cfRule>
    <cfRule type="cellIs" dxfId="187" priority="15" operator="greaterThan">
      <formula>$E$40</formula>
    </cfRule>
  </conditionalFormatting>
  <conditionalFormatting sqref="K58">
    <cfRule type="cellIs" dxfId="186" priority="13" operator="greaterThan">
      <formula>$E$58</formula>
    </cfRule>
  </conditionalFormatting>
  <conditionalFormatting sqref="K59">
    <cfRule type="cellIs" dxfId="185" priority="12" operator="greaterThan">
      <formula>$E$59</formula>
    </cfRule>
  </conditionalFormatting>
  <conditionalFormatting sqref="K61">
    <cfRule type="cellIs" dxfId="184" priority="11" operator="greaterThan">
      <formula>$E$61</formula>
    </cfRule>
  </conditionalFormatting>
  <conditionalFormatting sqref="K62">
    <cfRule type="cellIs" dxfId="183" priority="10" operator="greaterThan">
      <formula>$E$62</formula>
    </cfRule>
  </conditionalFormatting>
  <conditionalFormatting sqref="K64">
    <cfRule type="cellIs" dxfId="182" priority="9" operator="greaterThan">
      <formula>$E$64</formula>
    </cfRule>
  </conditionalFormatting>
  <conditionalFormatting sqref="K65">
    <cfRule type="cellIs" dxfId="181" priority="8" operator="greaterThan">
      <formula>$E$65</formula>
    </cfRule>
  </conditionalFormatting>
  <conditionalFormatting sqref="K66">
    <cfRule type="cellIs" dxfId="180" priority="7" operator="greaterThan">
      <formula>$E$66</formula>
    </cfRule>
  </conditionalFormatting>
  <conditionalFormatting sqref="K67">
    <cfRule type="cellIs" dxfId="179" priority="6" operator="greaterThan">
      <formula>$E$67</formula>
    </cfRule>
  </conditionalFormatting>
  <conditionalFormatting sqref="K70">
    <cfRule type="cellIs" dxfId="178" priority="5" operator="greaterThan">
      <formula>$E$70</formula>
    </cfRule>
  </conditionalFormatting>
  <conditionalFormatting sqref="K117">
    <cfRule type="cellIs" dxfId="177" priority="4" operator="greaterThan">
      <formula>$E$117</formula>
    </cfRule>
  </conditionalFormatting>
  <conditionalFormatting sqref="K58:K67 K70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76" priority="2" operator="greaterThan">
      <formula>$E$20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6" sqref="N26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91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8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86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160</v>
      </c>
      <c r="I3" s="33" t="s">
        <v>160</v>
      </c>
      <c r="J3" s="33" t="s">
        <v>160</v>
      </c>
      <c r="K3" s="33" t="s">
        <v>161</v>
      </c>
      <c r="L3" s="35"/>
      <c r="M3" s="87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87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3</v>
      </c>
      <c r="H5" s="9">
        <v>6.78</v>
      </c>
      <c r="I5" s="9">
        <v>6.79</v>
      </c>
      <c r="J5" s="9">
        <v>6.54</v>
      </c>
      <c r="K5" s="29"/>
      <c r="L5" s="36">
        <f>MIN(H5:K5)</f>
        <v>6.54</v>
      </c>
      <c r="M5" s="55">
        <f>AVERAGE(H5:K5)</f>
        <v>6.7033333333333331</v>
      </c>
      <c r="N5" s="9">
        <f>MAX(H5:K5)</f>
        <v>6.79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3</v>
      </c>
      <c r="H6" s="9">
        <v>4590</v>
      </c>
      <c r="I6" s="9">
        <v>3260</v>
      </c>
      <c r="J6" s="9">
        <v>2240</v>
      </c>
      <c r="K6" s="29"/>
      <c r="L6" s="36">
        <f t="shared" ref="L6:L30" si="1">MIN(H6:K6)</f>
        <v>2240</v>
      </c>
      <c r="M6" s="55">
        <f t="shared" ref="M6:M30" si="2">AVERAGE(H6:K6)</f>
        <v>3363.3333333333335</v>
      </c>
      <c r="N6" s="9">
        <f t="shared" ref="N6:N30" si="3">MAX(H6:K6)</f>
        <v>4590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J7" s="9"/>
      <c r="K7" s="29"/>
      <c r="L7" s="44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4">COUNTA(H8:K8)</f>
        <v>3</v>
      </c>
      <c r="H8" s="69" t="s">
        <v>172</v>
      </c>
      <c r="I8" s="69" t="s">
        <v>172</v>
      </c>
      <c r="J8" s="69" t="s">
        <v>172</v>
      </c>
      <c r="K8" s="29"/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4"/>
        <v>3</v>
      </c>
      <c r="H9" s="69" t="s">
        <v>172</v>
      </c>
      <c r="I9" s="69" t="s">
        <v>172</v>
      </c>
      <c r="J9" s="69" t="s">
        <v>172</v>
      </c>
      <c r="K9" s="9"/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4"/>
        <v>3</v>
      </c>
      <c r="H10" s="9">
        <v>754</v>
      </c>
      <c r="I10" s="9">
        <v>598</v>
      </c>
      <c r="J10" s="9">
        <v>504</v>
      </c>
      <c r="K10" s="29"/>
      <c r="L10" s="36">
        <f t="shared" si="1"/>
        <v>504</v>
      </c>
      <c r="M10" s="55">
        <f t="shared" si="2"/>
        <v>618.66666666666663</v>
      </c>
      <c r="N10" s="9">
        <f t="shared" si="3"/>
        <v>754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4"/>
        <v>3</v>
      </c>
      <c r="H11" s="9">
        <v>754</v>
      </c>
      <c r="I11" s="9">
        <v>598</v>
      </c>
      <c r="J11" s="9">
        <v>504</v>
      </c>
      <c r="K11" s="29"/>
      <c r="L11" s="36">
        <f t="shared" si="1"/>
        <v>504</v>
      </c>
      <c r="M11" s="55">
        <f t="shared" si="2"/>
        <v>618.66666666666663</v>
      </c>
      <c r="N11" s="9">
        <f t="shared" si="3"/>
        <v>754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4"/>
        <v>3</v>
      </c>
      <c r="H12" s="9">
        <v>6</v>
      </c>
      <c r="I12" s="9">
        <v>19</v>
      </c>
      <c r="J12" s="9">
        <v>11</v>
      </c>
      <c r="K12" s="29"/>
      <c r="L12" s="36">
        <f t="shared" ref="L12" si="5">MIN(H12:K12)</f>
        <v>6</v>
      </c>
      <c r="M12" s="55">
        <f t="shared" ref="M12" si="6">AVERAGE(H12:K12)</f>
        <v>12</v>
      </c>
      <c r="N12" s="9">
        <f t="shared" ref="N12" si="7">MAX(H12:K12)</f>
        <v>19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4"/>
        <v>3</v>
      </c>
      <c r="H13" s="9">
        <v>936</v>
      </c>
      <c r="I13" s="9">
        <v>678</v>
      </c>
      <c r="J13" s="9">
        <v>435</v>
      </c>
      <c r="K13" s="29"/>
      <c r="L13" s="36">
        <f t="shared" si="1"/>
        <v>435</v>
      </c>
      <c r="M13" s="55">
        <f t="shared" si="2"/>
        <v>683</v>
      </c>
      <c r="N13" s="9">
        <f t="shared" si="3"/>
        <v>936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4"/>
        <v>3</v>
      </c>
      <c r="H14" s="9">
        <v>40</v>
      </c>
      <c r="I14" s="9">
        <v>18</v>
      </c>
      <c r="J14" s="9">
        <v>11</v>
      </c>
      <c r="K14" s="29"/>
      <c r="L14" s="36">
        <f t="shared" si="1"/>
        <v>11</v>
      </c>
      <c r="M14" s="55">
        <f t="shared" si="2"/>
        <v>23</v>
      </c>
      <c r="N14" s="9">
        <f t="shared" si="3"/>
        <v>40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4"/>
        <v>3</v>
      </c>
      <c r="H15" s="9">
        <v>101</v>
      </c>
      <c r="I15" s="9">
        <v>64</v>
      </c>
      <c r="J15" s="9">
        <v>54</v>
      </c>
      <c r="K15" s="29"/>
      <c r="L15" s="36">
        <f t="shared" si="1"/>
        <v>54</v>
      </c>
      <c r="M15" s="55">
        <f t="shared" si="2"/>
        <v>73</v>
      </c>
      <c r="N15" s="9">
        <f t="shared" si="3"/>
        <v>101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4"/>
        <v>3</v>
      </c>
      <c r="H16" s="9">
        <v>590</v>
      </c>
      <c r="I16" s="9">
        <v>432</v>
      </c>
      <c r="J16" s="9">
        <v>402</v>
      </c>
      <c r="K16" s="29"/>
      <c r="L16" s="36">
        <f t="shared" si="1"/>
        <v>402</v>
      </c>
      <c r="M16" s="55">
        <f t="shared" si="2"/>
        <v>474.66666666666669</v>
      </c>
      <c r="N16" s="9">
        <f t="shared" si="3"/>
        <v>590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4"/>
        <v>3</v>
      </c>
      <c r="H17" s="9">
        <v>81</v>
      </c>
      <c r="I17" s="9">
        <v>35</v>
      </c>
      <c r="J17" s="9">
        <v>15</v>
      </c>
      <c r="K17" s="29"/>
      <c r="L17" s="36">
        <f t="shared" si="1"/>
        <v>15</v>
      </c>
      <c r="M17" s="55">
        <f t="shared" si="2"/>
        <v>43.666666666666664</v>
      </c>
      <c r="N17" s="9">
        <f t="shared" si="3"/>
        <v>81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4"/>
        <v>3</v>
      </c>
      <c r="H18" s="9">
        <v>0.47799999999999998</v>
      </c>
      <c r="I18" s="9">
        <v>0.86299999999999999</v>
      </c>
      <c r="J18" s="9">
        <v>0.999</v>
      </c>
      <c r="K18" s="29"/>
      <c r="L18" s="36">
        <f t="shared" si="1"/>
        <v>0.47799999999999998</v>
      </c>
      <c r="M18" s="55">
        <f t="shared" si="2"/>
        <v>0.77999999999999992</v>
      </c>
      <c r="N18" s="9">
        <f t="shared" si="3"/>
        <v>0.999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4"/>
        <v>3</v>
      </c>
      <c r="H19" s="9">
        <v>60.7</v>
      </c>
      <c r="I19" s="9">
        <v>1.63</v>
      </c>
      <c r="J19" s="9">
        <v>70.099999999999994</v>
      </c>
      <c r="K19" s="29"/>
      <c r="L19" s="36">
        <f t="shared" si="1"/>
        <v>1.63</v>
      </c>
      <c r="M19" s="55">
        <f t="shared" si="2"/>
        <v>44.143333333333338</v>
      </c>
      <c r="N19" s="9">
        <f t="shared" si="3"/>
        <v>70.099999999999994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8">COUNTA(H22:K22)</f>
        <v>3</v>
      </c>
      <c r="H22" s="9">
        <v>0.2</v>
      </c>
      <c r="I22" s="9">
        <v>0.2</v>
      </c>
      <c r="J22" s="9">
        <v>0.2</v>
      </c>
      <c r="K22" s="29"/>
      <c r="L22" s="36">
        <f t="shared" si="1"/>
        <v>0.2</v>
      </c>
      <c r="M22" s="55">
        <f t="shared" si="2"/>
        <v>0.20000000000000004</v>
      </c>
      <c r="N22" s="9">
        <f t="shared" si="3"/>
        <v>0.2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8"/>
        <v>3</v>
      </c>
      <c r="H23" s="9">
        <v>80.900000000000006</v>
      </c>
      <c r="I23" s="9">
        <v>36.200000000000003</v>
      </c>
      <c r="J23" s="9">
        <v>13.3</v>
      </c>
      <c r="K23" s="29"/>
      <c r="L23" s="36">
        <f t="shared" si="1"/>
        <v>13.3</v>
      </c>
      <c r="M23" s="55">
        <f t="shared" si="2"/>
        <v>43.466666666666669</v>
      </c>
      <c r="N23" s="9">
        <f t="shared" si="3"/>
        <v>80.900000000000006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8"/>
        <v>3</v>
      </c>
      <c r="H24" s="69" t="s">
        <v>179</v>
      </c>
      <c r="I24" s="69" t="s">
        <v>174</v>
      </c>
      <c r="J24" s="69" t="s">
        <v>174</v>
      </c>
      <c r="K24" s="29"/>
      <c r="L24" s="44" t="s">
        <v>184</v>
      </c>
      <c r="M24" s="70" t="s">
        <v>185</v>
      </c>
      <c r="N24" s="9">
        <f t="shared" si="3"/>
        <v>0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8"/>
        <v>3</v>
      </c>
      <c r="H25" s="9">
        <v>0.11</v>
      </c>
      <c r="I25" s="69" t="s">
        <v>174</v>
      </c>
      <c r="J25" s="69" t="s">
        <v>174</v>
      </c>
      <c r="K25" s="29"/>
      <c r="L25" s="44" t="s">
        <v>184</v>
      </c>
      <c r="M25" s="70" t="s">
        <v>185</v>
      </c>
      <c r="N25" s="9">
        <f t="shared" si="3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8"/>
        <v>3</v>
      </c>
      <c r="H26" s="9">
        <v>0.11</v>
      </c>
      <c r="I26" s="69" t="s">
        <v>174</v>
      </c>
      <c r="J26" s="69" t="s">
        <v>174</v>
      </c>
      <c r="K26" s="29"/>
      <c r="L26" s="44" t="s">
        <v>184</v>
      </c>
      <c r="M26" s="55">
        <f t="shared" si="2"/>
        <v>0.11</v>
      </c>
      <c r="N26" s="9">
        <f t="shared" si="3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8"/>
        <v>3</v>
      </c>
      <c r="H27" s="9">
        <v>41.6</v>
      </c>
      <c r="I27" s="9">
        <v>31.5</v>
      </c>
      <c r="J27" s="9">
        <v>22.6</v>
      </c>
      <c r="K27" s="29"/>
      <c r="L27" s="36">
        <f t="shared" si="1"/>
        <v>22.6</v>
      </c>
      <c r="M27" s="55">
        <f t="shared" si="2"/>
        <v>31.899999999999995</v>
      </c>
      <c r="N27" s="9">
        <f t="shared" si="3"/>
        <v>41.6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8"/>
        <v>3</v>
      </c>
      <c r="H28" s="9">
        <v>41.3</v>
      </c>
      <c r="I28" s="17">
        <v>28.5</v>
      </c>
      <c r="J28" s="9">
        <v>22.9</v>
      </c>
      <c r="K28" s="29"/>
      <c r="L28" s="36">
        <f t="shared" si="1"/>
        <v>22.9</v>
      </c>
      <c r="M28" s="55">
        <f t="shared" si="2"/>
        <v>30.899999999999995</v>
      </c>
      <c r="N28" s="9">
        <f t="shared" si="3"/>
        <v>41.3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8"/>
        <v>3</v>
      </c>
      <c r="H29" s="9">
        <v>0.33</v>
      </c>
      <c r="I29" s="9">
        <v>4.93</v>
      </c>
      <c r="J29" s="9">
        <v>0.61</v>
      </c>
      <c r="K29" s="29"/>
      <c r="L29" s="36">
        <f t="shared" si="1"/>
        <v>0.33</v>
      </c>
      <c r="M29" s="55">
        <f t="shared" si="2"/>
        <v>1.9566666666666668</v>
      </c>
      <c r="N29" s="9">
        <f t="shared" si="3"/>
        <v>4.93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8"/>
        <v>3</v>
      </c>
      <c r="H30" s="18">
        <v>60</v>
      </c>
      <c r="I30" s="9">
        <v>36</v>
      </c>
      <c r="J30" s="18">
        <v>33</v>
      </c>
      <c r="K30" s="29"/>
      <c r="L30" s="36">
        <f t="shared" si="1"/>
        <v>33</v>
      </c>
      <c r="M30" s="55">
        <f t="shared" si="2"/>
        <v>43</v>
      </c>
      <c r="N30" s="9">
        <f t="shared" si="3"/>
        <v>60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8"/>
        <v>0</v>
      </c>
      <c r="H31" s="9"/>
      <c r="I31" s="9"/>
      <c r="J31" s="9"/>
      <c r="K31" s="29"/>
      <c r="M31" s="70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8"/>
        <v>3</v>
      </c>
      <c r="H32" s="69" t="s">
        <v>173</v>
      </c>
      <c r="I32" s="69" t="s">
        <v>173</v>
      </c>
      <c r="J32" s="69" t="s">
        <v>173</v>
      </c>
      <c r="K32" s="29"/>
      <c r="L32" s="36" t="s">
        <v>184</v>
      </c>
      <c r="M32" s="7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59"/>
      <c r="M33" s="8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59"/>
      <c r="M34" s="8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9">COUNTA(H35:K35)</f>
        <v>3</v>
      </c>
      <c r="H35" s="69" t="s">
        <v>175</v>
      </c>
      <c r="I35" s="69" t="s">
        <v>175</v>
      </c>
      <c r="J35" s="69" t="s">
        <v>175</v>
      </c>
      <c r="K35" s="9"/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9"/>
        <v>3</v>
      </c>
      <c r="H36" s="69" t="s">
        <v>175</v>
      </c>
      <c r="I36" s="69" t="s">
        <v>175</v>
      </c>
      <c r="J36" s="69" t="s">
        <v>175</v>
      </c>
      <c r="K36" s="9"/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9"/>
        <v>3</v>
      </c>
      <c r="H37" s="69" t="s">
        <v>175</v>
      </c>
      <c r="I37" s="69" t="s">
        <v>175</v>
      </c>
      <c r="J37" s="69" t="s">
        <v>175</v>
      </c>
      <c r="K37" s="9"/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9"/>
        <v>3</v>
      </c>
      <c r="H38" s="69" t="s">
        <v>175</v>
      </c>
      <c r="I38" s="69" t="s">
        <v>175</v>
      </c>
      <c r="J38" s="69" t="s">
        <v>175</v>
      </c>
      <c r="K38" s="9"/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9"/>
        <v>3</v>
      </c>
      <c r="H39" s="69" t="s">
        <v>175</v>
      </c>
      <c r="I39" s="69" t="s">
        <v>175</v>
      </c>
      <c r="J39" s="69" t="s">
        <v>175</v>
      </c>
      <c r="K39" s="9"/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9"/>
        <v>3</v>
      </c>
      <c r="H40" s="69" t="s">
        <v>175</v>
      </c>
      <c r="I40" s="69" t="s">
        <v>175</v>
      </c>
      <c r="J40" s="69" t="s">
        <v>175</v>
      </c>
      <c r="K40" s="9"/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9"/>
        <v>3</v>
      </c>
      <c r="H41" s="69" t="s">
        <v>175</v>
      </c>
      <c r="I41" s="69" t="s">
        <v>175</v>
      </c>
      <c r="J41" s="69" t="s">
        <v>175</v>
      </c>
      <c r="K41" s="9"/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9"/>
        <v>3</v>
      </c>
      <c r="H42" s="69" t="s">
        <v>175</v>
      </c>
      <c r="I42" s="69" t="s">
        <v>175</v>
      </c>
      <c r="J42" s="69" t="s">
        <v>175</v>
      </c>
      <c r="K42" s="9"/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9"/>
        <v>3</v>
      </c>
      <c r="H43" s="69" t="s">
        <v>175</v>
      </c>
      <c r="I43" s="69" t="s">
        <v>175</v>
      </c>
      <c r="J43" s="69" t="s">
        <v>175</v>
      </c>
      <c r="K43" s="9"/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9"/>
        <v>3</v>
      </c>
      <c r="H44" s="69" t="s">
        <v>175</v>
      </c>
      <c r="I44" s="69" t="s">
        <v>175</v>
      </c>
      <c r="J44" s="69" t="s">
        <v>175</v>
      </c>
      <c r="K44" s="9"/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9"/>
        <v>3</v>
      </c>
      <c r="H45" s="69" t="s">
        <v>175</v>
      </c>
      <c r="I45" s="69" t="s">
        <v>175</v>
      </c>
      <c r="J45" s="69" t="s">
        <v>175</v>
      </c>
      <c r="K45" s="9"/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9"/>
        <v>3</v>
      </c>
      <c r="H46" s="69" t="s">
        <v>175</v>
      </c>
      <c r="I46" s="69" t="s">
        <v>175</v>
      </c>
      <c r="J46" s="69" t="s">
        <v>175</v>
      </c>
      <c r="K46" s="9"/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9"/>
        <v>3</v>
      </c>
      <c r="H47" s="69" t="s">
        <v>175</v>
      </c>
      <c r="I47" s="69" t="s">
        <v>175</v>
      </c>
      <c r="J47" s="69" t="s">
        <v>175</v>
      </c>
      <c r="K47" s="9"/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9"/>
        <v>3</v>
      </c>
      <c r="H48" s="69" t="s">
        <v>175</v>
      </c>
      <c r="I48" s="69" t="s">
        <v>175</v>
      </c>
      <c r="J48" s="69" t="s">
        <v>175</v>
      </c>
      <c r="K48" s="9"/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9"/>
        <v>3</v>
      </c>
      <c r="H49" s="69" t="s">
        <v>175</v>
      </c>
      <c r="I49" s="69" t="s">
        <v>175</v>
      </c>
      <c r="J49" s="69" t="s">
        <v>175</v>
      </c>
      <c r="K49" s="9"/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9"/>
        <v>3</v>
      </c>
      <c r="H50" s="69" t="s">
        <v>175</v>
      </c>
      <c r="I50" s="69" t="s">
        <v>175</v>
      </c>
      <c r="J50" s="69" t="s">
        <v>175</v>
      </c>
      <c r="K50" s="9"/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9"/>
        <v>3</v>
      </c>
      <c r="H51" s="69" t="s">
        <v>175</v>
      </c>
      <c r="I51" s="69" t="s">
        <v>175</v>
      </c>
      <c r="J51" s="69" t="s">
        <v>175</v>
      </c>
      <c r="K51" s="9"/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9"/>
        <v>3</v>
      </c>
      <c r="H52" s="69" t="s">
        <v>175</v>
      </c>
      <c r="I52" s="69" t="s">
        <v>175</v>
      </c>
      <c r="J52" s="69" t="s">
        <v>175</v>
      </c>
      <c r="K52" s="9"/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9"/>
        <v>3</v>
      </c>
      <c r="H53" s="69" t="s">
        <v>186</v>
      </c>
      <c r="I53" s="69" t="s">
        <v>186</v>
      </c>
      <c r="J53" s="69" t="s">
        <v>186</v>
      </c>
      <c r="K53" s="29"/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9"/>
        <v>3</v>
      </c>
      <c r="H54" s="69" t="s">
        <v>175</v>
      </c>
      <c r="I54" s="69" t="s">
        <v>175</v>
      </c>
      <c r="J54" s="69" t="s">
        <v>175</v>
      </c>
      <c r="K54" s="29"/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9"/>
        <v>3</v>
      </c>
      <c r="H55" s="69" t="s">
        <v>186</v>
      </c>
      <c r="I55" s="69" t="s">
        <v>186</v>
      </c>
      <c r="J55" s="69" t="s">
        <v>186</v>
      </c>
      <c r="K55" s="29"/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14"/>
      <c r="L56" s="14"/>
      <c r="M56" s="87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14"/>
      <c r="L57" s="14"/>
      <c r="M57" s="87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10">COUNTA(H58:K58)</f>
        <v>0</v>
      </c>
      <c r="H58" s="9"/>
      <c r="I58" s="9"/>
      <c r="J58" s="9"/>
      <c r="K58" s="29"/>
      <c r="M58" s="55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10"/>
        <v>0</v>
      </c>
      <c r="H59" s="9"/>
      <c r="I59" s="9"/>
      <c r="J59" s="9"/>
      <c r="K59" s="29"/>
      <c r="M59" s="55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10"/>
        <v>0</v>
      </c>
      <c r="H60" s="9"/>
      <c r="I60" s="9"/>
      <c r="J60" s="9"/>
      <c r="K60" s="29"/>
      <c r="M60" s="55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10"/>
        <v>0</v>
      </c>
      <c r="H61" s="9"/>
      <c r="I61" s="9"/>
      <c r="J61" s="9"/>
      <c r="K61" s="29"/>
      <c r="L61" s="55"/>
      <c r="M61" s="70"/>
      <c r="N61" s="55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10"/>
        <v>0</v>
      </c>
      <c r="H62" s="9"/>
      <c r="I62" s="9"/>
      <c r="J62" s="9"/>
      <c r="K62" s="29"/>
      <c r="M62" s="55"/>
      <c r="N62" s="9"/>
    </row>
    <row r="63" spans="1:14" ht="11.25" customHeight="1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10"/>
        <v>0</v>
      </c>
      <c r="H63" s="9"/>
      <c r="I63" s="9"/>
      <c r="J63" s="9"/>
      <c r="K63" s="31"/>
      <c r="M63" s="55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10"/>
        <v>0</v>
      </c>
      <c r="H64" s="9"/>
      <c r="I64" s="9"/>
      <c r="J64" s="9"/>
      <c r="K64" s="29"/>
      <c r="M64" s="55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10"/>
        <v>0</v>
      </c>
      <c r="H65" s="9"/>
      <c r="I65" s="9"/>
      <c r="J65" s="9"/>
      <c r="K65" s="29"/>
      <c r="M65" s="55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10"/>
        <v>0</v>
      </c>
      <c r="H66" s="9"/>
      <c r="I66" s="9"/>
      <c r="J66" s="9"/>
      <c r="K66" s="58"/>
      <c r="L66" s="55"/>
      <c r="M66" s="70"/>
      <c r="N66" s="55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1">COUNTA(H67:K67)</f>
        <v>0</v>
      </c>
      <c r="H67" s="9"/>
      <c r="I67" s="9"/>
      <c r="J67" s="9"/>
      <c r="K67" s="29"/>
      <c r="M67" s="55"/>
      <c r="N67" s="9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59"/>
      <c r="M68" s="89"/>
      <c r="N68" s="59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59"/>
      <c r="M69" s="89"/>
      <c r="N69" s="59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2" si="12">COUNTA(H70:K70)</f>
        <v>0</v>
      </c>
      <c r="H70" s="9"/>
      <c r="I70" s="9"/>
      <c r="J70" s="9"/>
      <c r="K70" s="29"/>
      <c r="L70" s="55"/>
      <c r="M70" s="70"/>
      <c r="N70" s="55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2"/>
        <v>0</v>
      </c>
      <c r="H71" s="9"/>
      <c r="I71" s="9"/>
      <c r="J71" s="9"/>
      <c r="K71" s="29"/>
      <c r="L71" s="55"/>
      <c r="M71" s="70"/>
      <c r="N71" s="55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12"/>
        <v>0</v>
      </c>
      <c r="H72" s="9"/>
      <c r="I72" s="9"/>
      <c r="J72" s="9"/>
      <c r="K72" s="29"/>
      <c r="L72" s="55"/>
      <c r="M72" s="70"/>
      <c r="N72" s="55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3">COUNTA(H73:K73)</f>
        <v>0</v>
      </c>
      <c r="H73" s="9"/>
      <c r="I73" s="9"/>
      <c r="J73" s="9"/>
      <c r="K73" s="29"/>
      <c r="L73" s="55"/>
      <c r="M73" s="70"/>
      <c r="N73" s="55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13"/>
        <v>0</v>
      </c>
      <c r="H74" s="9"/>
      <c r="I74" s="9"/>
      <c r="J74" s="9"/>
      <c r="K74" s="29"/>
      <c r="M74" s="56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3"/>
        <v>0</v>
      </c>
      <c r="H75" s="9"/>
      <c r="I75" s="9"/>
      <c r="J75" s="9"/>
      <c r="K75" s="58"/>
      <c r="L75" s="55"/>
      <c r="M75" s="70"/>
      <c r="N75" s="55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89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89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4">COUNTA(H78:K78)</f>
        <v>0</v>
      </c>
      <c r="H78" s="9"/>
      <c r="I78" s="9"/>
      <c r="J78" s="9"/>
      <c r="K78" s="29"/>
      <c r="L78" s="55"/>
      <c r="M78" s="70"/>
      <c r="N78" s="55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4"/>
        <v>0</v>
      </c>
      <c r="H79" s="9"/>
      <c r="I79" s="9"/>
      <c r="J79" s="9"/>
      <c r="K79" s="29"/>
      <c r="L79" s="55"/>
      <c r="M79" s="70"/>
      <c r="N79" s="55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4"/>
        <v>0</v>
      </c>
      <c r="H80" s="9"/>
      <c r="I80" s="9"/>
      <c r="J80" s="9"/>
      <c r="K80" s="29"/>
      <c r="L80" s="55"/>
      <c r="M80" s="70"/>
      <c r="N80" s="55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4"/>
        <v>0</v>
      </c>
      <c r="H81" s="9"/>
      <c r="I81" s="9"/>
      <c r="J81" s="9"/>
      <c r="K81" s="29"/>
      <c r="L81" s="55"/>
      <c r="M81" s="70"/>
      <c r="N81" s="55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4"/>
        <v>0</v>
      </c>
      <c r="H82" s="9"/>
      <c r="I82" s="9"/>
      <c r="J82" s="9"/>
      <c r="K82" s="29"/>
      <c r="L82" s="55"/>
      <c r="M82" s="70"/>
      <c r="N82" s="55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89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89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15">COUNTA(H85:K85)</f>
        <v>0</v>
      </c>
      <c r="H85" s="9"/>
      <c r="I85" s="9"/>
      <c r="J85" s="9"/>
      <c r="K85" s="29"/>
      <c r="L85" s="55"/>
      <c r="M85" s="70"/>
      <c r="N85" s="55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15"/>
        <v>0</v>
      </c>
      <c r="H86" s="9"/>
      <c r="I86" s="9"/>
      <c r="J86" s="9"/>
      <c r="K86" s="29"/>
      <c r="L86" s="55"/>
      <c r="M86" s="70"/>
      <c r="N86" s="55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15"/>
        <v>0</v>
      </c>
      <c r="H87" s="9"/>
      <c r="I87" s="9"/>
      <c r="J87" s="9"/>
      <c r="K87" s="29"/>
      <c r="L87" s="55"/>
      <c r="M87" s="70"/>
      <c r="N87" s="55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15"/>
        <v>0</v>
      </c>
      <c r="H88" s="9"/>
      <c r="I88" s="9"/>
      <c r="J88" s="9"/>
      <c r="K88" s="29"/>
      <c r="L88" s="55"/>
      <c r="M88" s="70"/>
      <c r="N88" s="55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15"/>
        <v>0</v>
      </c>
      <c r="H89" s="9"/>
      <c r="I89" s="9"/>
      <c r="J89" s="9"/>
      <c r="K89" s="29"/>
      <c r="L89" s="55"/>
      <c r="M89" s="70"/>
      <c r="N89" s="55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15"/>
        <v>0</v>
      </c>
      <c r="H90" s="9"/>
      <c r="I90" s="9"/>
      <c r="J90" s="9"/>
      <c r="K90" s="29"/>
      <c r="L90" s="55"/>
      <c r="M90" s="70"/>
      <c r="N90" s="55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15"/>
        <v>0</v>
      </c>
      <c r="H91" s="9"/>
      <c r="I91" s="9"/>
      <c r="J91" s="9"/>
      <c r="K91" s="29"/>
      <c r="L91" s="55"/>
      <c r="M91" s="70"/>
      <c r="N91" s="55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15"/>
        <v>0</v>
      </c>
      <c r="H92" s="9"/>
      <c r="I92" s="9"/>
      <c r="J92" s="9"/>
      <c r="K92" s="29"/>
      <c r="L92" s="55"/>
      <c r="M92" s="70"/>
      <c r="N92" s="55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15"/>
        <v>0</v>
      </c>
      <c r="H93" s="9"/>
      <c r="I93" s="9"/>
      <c r="J93" s="9"/>
      <c r="K93" s="29"/>
      <c r="L93" s="55"/>
      <c r="M93" s="70"/>
      <c r="N93" s="55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15"/>
        <v>0</v>
      </c>
      <c r="H94" s="9"/>
      <c r="I94" s="9"/>
      <c r="J94" s="9"/>
      <c r="K94" s="29"/>
      <c r="L94" s="55"/>
      <c r="M94" s="70"/>
      <c r="N94" s="55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15"/>
        <v>0</v>
      </c>
      <c r="H95" s="9"/>
      <c r="I95" s="9"/>
      <c r="J95" s="9"/>
      <c r="K95" s="29"/>
      <c r="L95" s="55"/>
      <c r="M95" s="70"/>
      <c r="N95" s="55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15"/>
        <v>0</v>
      </c>
      <c r="H96" s="9"/>
      <c r="I96" s="9"/>
      <c r="J96" s="9"/>
      <c r="K96" s="29"/>
      <c r="L96" s="55"/>
      <c r="M96" s="70"/>
      <c r="N96" s="55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15"/>
        <v>0</v>
      </c>
      <c r="H97" s="9"/>
      <c r="I97" s="9"/>
      <c r="J97" s="9"/>
      <c r="K97" s="29"/>
      <c r="L97" s="55"/>
      <c r="M97" s="70"/>
      <c r="N97" s="55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15"/>
        <v>0</v>
      </c>
      <c r="H98" s="9"/>
      <c r="I98" s="9"/>
      <c r="J98" s="9"/>
      <c r="K98" s="29"/>
      <c r="L98" s="55"/>
      <c r="M98" s="70"/>
      <c r="N98" s="55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15"/>
        <v>0</v>
      </c>
      <c r="H99" s="9"/>
      <c r="I99" s="9"/>
      <c r="J99" s="9"/>
      <c r="K99" s="29"/>
      <c r="L99" s="55"/>
      <c r="M99" s="70"/>
      <c r="N99" s="55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15"/>
        <v>0</v>
      </c>
      <c r="H100" s="9"/>
      <c r="I100" s="9"/>
      <c r="J100" s="9"/>
      <c r="K100" s="29"/>
      <c r="L100" s="55"/>
      <c r="M100" s="70"/>
      <c r="N100" s="55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35"/>
      <c r="M101" s="89"/>
      <c r="N101" s="14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89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16">COUNTA(H103:K103)</f>
        <v>0</v>
      </c>
      <c r="H103" s="9"/>
      <c r="I103" s="9"/>
      <c r="J103" s="9"/>
      <c r="K103" s="29"/>
      <c r="L103" s="55"/>
      <c r="M103" s="70"/>
      <c r="N103" s="55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16"/>
        <v>0</v>
      </c>
      <c r="H104" s="9"/>
      <c r="I104" s="9"/>
      <c r="J104" s="9"/>
      <c r="K104" s="29"/>
      <c r="L104" s="55"/>
      <c r="M104" s="70"/>
      <c r="N104" s="55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16"/>
        <v>0</v>
      </c>
      <c r="H105" s="9"/>
      <c r="I105" s="9"/>
      <c r="J105" s="9"/>
      <c r="K105" s="29"/>
      <c r="L105" s="55"/>
      <c r="M105" s="70"/>
      <c r="N105" s="55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16"/>
        <v>0</v>
      </c>
      <c r="H106" s="9"/>
      <c r="I106" s="9"/>
      <c r="J106" s="9"/>
      <c r="K106" s="29"/>
      <c r="L106" s="55"/>
      <c r="M106" s="70"/>
      <c r="N106" s="55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16"/>
        <v>0</v>
      </c>
      <c r="H107" s="9"/>
      <c r="I107" s="9"/>
      <c r="J107" s="9"/>
      <c r="K107" s="29"/>
      <c r="L107" s="55"/>
      <c r="M107" s="70"/>
      <c r="N107" s="55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16"/>
        <v>0</v>
      </c>
      <c r="H108" s="9"/>
      <c r="I108" s="9"/>
      <c r="J108" s="9"/>
      <c r="K108" s="29"/>
      <c r="L108" s="55"/>
      <c r="M108" s="70"/>
      <c r="N108" s="55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16"/>
        <v>0</v>
      </c>
      <c r="H109" s="9"/>
      <c r="I109" s="9"/>
      <c r="J109" s="9"/>
      <c r="K109" s="29"/>
      <c r="L109" s="55"/>
      <c r="M109" s="70"/>
      <c r="N109" s="55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16"/>
        <v>0</v>
      </c>
      <c r="H110" s="9"/>
      <c r="I110" s="9"/>
      <c r="J110" s="9"/>
      <c r="K110" s="29"/>
      <c r="L110" s="55"/>
      <c r="M110" s="70"/>
      <c r="N110" s="55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16"/>
        <v>0</v>
      </c>
      <c r="H111" s="9"/>
      <c r="I111" s="9"/>
      <c r="J111" s="9"/>
      <c r="K111" s="29"/>
      <c r="L111" s="55"/>
      <c r="M111" s="70"/>
      <c r="N111" s="55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16"/>
        <v>0</v>
      </c>
      <c r="H112" s="9"/>
      <c r="I112" s="9"/>
      <c r="J112" s="9"/>
      <c r="K112" s="29"/>
      <c r="L112" s="55"/>
      <c r="M112" s="70"/>
      <c r="N112" s="55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16"/>
        <v>0</v>
      </c>
      <c r="H113" s="9"/>
      <c r="I113" s="9"/>
      <c r="J113" s="9"/>
      <c r="K113" s="29"/>
      <c r="L113" s="55"/>
      <c r="M113" s="70"/>
      <c r="N113" s="55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16"/>
        <v>0</v>
      </c>
      <c r="H114" s="9"/>
      <c r="I114" s="9"/>
      <c r="J114" s="9"/>
      <c r="K114" s="29"/>
      <c r="L114" s="55"/>
      <c r="M114" s="70"/>
      <c r="N114" s="55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16"/>
        <v>0</v>
      </c>
      <c r="H115" s="9"/>
      <c r="I115" s="9"/>
      <c r="J115" s="9"/>
      <c r="K115" s="29"/>
      <c r="L115" s="55"/>
      <c r="M115" s="70"/>
      <c r="N115" s="55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L116" s="55"/>
      <c r="M116" s="70"/>
      <c r="N116" s="55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7">COUNTA(H117:K117)</f>
        <v>0</v>
      </c>
      <c r="H117" s="9"/>
      <c r="I117" s="9"/>
      <c r="J117" s="9"/>
      <c r="K117" s="29"/>
      <c r="L117" s="55"/>
      <c r="M117" s="70"/>
      <c r="N117" s="55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35"/>
      <c r="M118" s="89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89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8">COUNTA(H120:K120)</f>
        <v>0</v>
      </c>
      <c r="H120" s="9"/>
      <c r="I120" s="9"/>
      <c r="J120" s="9"/>
      <c r="K120" s="29"/>
      <c r="L120" s="55"/>
      <c r="M120" s="70"/>
      <c r="N120" s="55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8"/>
        <v>0</v>
      </c>
      <c r="H121" s="9"/>
      <c r="I121" s="9"/>
      <c r="J121" s="9"/>
      <c r="K121" s="29"/>
      <c r="L121" s="55"/>
      <c r="M121" s="70"/>
      <c r="N121" s="55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8"/>
        <v>0</v>
      </c>
      <c r="H122" s="9"/>
      <c r="I122" s="9"/>
      <c r="J122" s="9"/>
      <c r="K122" s="29"/>
      <c r="L122" s="55"/>
      <c r="M122" s="70"/>
      <c r="N122" s="55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8"/>
        <v>0</v>
      </c>
      <c r="H123" s="9"/>
      <c r="I123" s="9"/>
      <c r="J123" s="9"/>
      <c r="K123" s="29"/>
      <c r="L123" s="55"/>
      <c r="M123" s="70"/>
      <c r="N123" s="55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8"/>
        <v>0</v>
      </c>
      <c r="H124" s="9"/>
      <c r="I124" s="9"/>
      <c r="J124" s="9"/>
      <c r="K124" s="29"/>
      <c r="L124" s="55"/>
      <c r="M124" s="70"/>
      <c r="N124" s="55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8"/>
        <v>0</v>
      </c>
      <c r="H125" s="9"/>
      <c r="I125" s="9"/>
      <c r="J125" s="9"/>
      <c r="K125" s="29"/>
      <c r="L125" s="55"/>
      <c r="M125" s="70"/>
      <c r="N125" s="55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8"/>
        <v>0</v>
      </c>
      <c r="H126" s="9"/>
      <c r="I126" s="9"/>
      <c r="J126" s="9"/>
      <c r="K126" s="29"/>
      <c r="L126" s="55"/>
      <c r="M126" s="70"/>
      <c r="N126" s="55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8"/>
        <v>0</v>
      </c>
      <c r="H127" s="9"/>
      <c r="I127" s="9"/>
      <c r="J127" s="9"/>
      <c r="K127" s="29"/>
      <c r="L127" s="55"/>
      <c r="M127" s="70"/>
      <c r="N127" s="55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8"/>
        <v>0</v>
      </c>
      <c r="H128" s="9"/>
      <c r="I128" s="9"/>
      <c r="J128" s="9"/>
      <c r="K128" s="29"/>
      <c r="L128" s="55"/>
      <c r="M128" s="70"/>
      <c r="N128" s="55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8"/>
        <v>0</v>
      </c>
      <c r="H129" s="9"/>
      <c r="I129" s="9"/>
      <c r="J129" s="9"/>
      <c r="K129" s="29"/>
      <c r="L129" s="55"/>
      <c r="M129" s="70"/>
      <c r="N129" s="55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8"/>
        <v>0</v>
      </c>
      <c r="H130" s="9"/>
      <c r="I130" s="9"/>
      <c r="J130" s="9"/>
      <c r="K130" s="29"/>
      <c r="L130" s="55"/>
      <c r="M130" s="70"/>
      <c r="N130" s="55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8"/>
        <v>0</v>
      </c>
      <c r="H131" s="9"/>
      <c r="I131" s="9"/>
      <c r="J131" s="9"/>
      <c r="K131" s="29"/>
      <c r="L131" s="55"/>
      <c r="M131" s="70"/>
      <c r="N131" s="55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8"/>
        <v>0</v>
      </c>
      <c r="H132" s="9"/>
      <c r="I132" s="9"/>
      <c r="J132" s="9"/>
      <c r="K132" s="29"/>
      <c r="L132" s="55"/>
      <c r="M132" s="70"/>
      <c r="N132" s="55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8"/>
        <v>0</v>
      </c>
      <c r="H133" s="9"/>
      <c r="I133" s="9"/>
      <c r="J133" s="9"/>
      <c r="K133" s="29"/>
      <c r="L133" s="55"/>
      <c r="M133" s="70"/>
      <c r="N133" s="55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8"/>
        <v>0</v>
      </c>
      <c r="H134" s="9"/>
      <c r="I134" s="9"/>
      <c r="J134" s="9"/>
      <c r="K134" s="29"/>
      <c r="L134" s="55"/>
      <c r="M134" s="70"/>
      <c r="N134" s="55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8"/>
        <v>0</v>
      </c>
      <c r="H135" s="9"/>
      <c r="I135" s="9"/>
      <c r="J135" s="9"/>
      <c r="K135" s="29"/>
      <c r="L135" s="55"/>
      <c r="M135" s="70"/>
      <c r="N135" s="55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8"/>
        <v>0</v>
      </c>
      <c r="H136" s="9"/>
      <c r="I136" s="9"/>
      <c r="J136" s="9"/>
      <c r="K136" s="29"/>
      <c r="L136" s="55"/>
      <c r="M136" s="70"/>
      <c r="N136" s="55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8"/>
        <v>0</v>
      </c>
      <c r="H137" s="9"/>
      <c r="I137" s="9"/>
      <c r="J137" s="9"/>
      <c r="K137" s="29"/>
      <c r="L137" s="55"/>
      <c r="M137" s="70"/>
      <c r="N137" s="55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8"/>
        <v>0</v>
      </c>
      <c r="H138" s="9"/>
      <c r="I138" s="9"/>
      <c r="J138" s="9"/>
      <c r="K138" s="29"/>
      <c r="L138" s="55"/>
      <c r="M138" s="70"/>
      <c r="N138" s="55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8"/>
        <v>0</v>
      </c>
      <c r="H139" s="9"/>
      <c r="I139" s="9"/>
      <c r="J139" s="9"/>
      <c r="K139" s="29"/>
      <c r="L139" s="55"/>
      <c r="M139" s="70"/>
      <c r="N139" s="55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8"/>
        <v>0</v>
      </c>
      <c r="H140" s="9"/>
      <c r="I140" s="9"/>
      <c r="J140" s="9"/>
      <c r="K140" s="29"/>
      <c r="L140" s="55"/>
      <c r="M140" s="70"/>
      <c r="N140" s="55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8"/>
        <v>0</v>
      </c>
      <c r="H141" s="9"/>
      <c r="I141" s="9"/>
      <c r="J141" s="9"/>
      <c r="K141" s="29"/>
      <c r="L141" s="55"/>
      <c r="M141" s="70"/>
      <c r="N141" s="55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8"/>
        <v>0</v>
      </c>
      <c r="H142" s="9"/>
      <c r="I142" s="9"/>
      <c r="J142" s="9"/>
      <c r="K142" s="29"/>
      <c r="L142" s="55"/>
      <c r="M142" s="70"/>
      <c r="N142" s="55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8"/>
        <v>0</v>
      </c>
      <c r="H143" s="9"/>
      <c r="I143" s="9"/>
      <c r="J143" s="9"/>
      <c r="K143" s="29"/>
      <c r="L143" s="55"/>
      <c r="M143" s="70"/>
      <c r="N143" s="55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8"/>
        <v>0</v>
      </c>
      <c r="H144" s="9"/>
      <c r="I144" s="9"/>
      <c r="J144" s="9"/>
      <c r="K144" s="29"/>
      <c r="L144" s="55"/>
      <c r="M144" s="70"/>
      <c r="N144" s="55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8"/>
        <v>0</v>
      </c>
      <c r="H145" s="9"/>
      <c r="I145" s="9"/>
      <c r="J145" s="9"/>
      <c r="K145" s="29"/>
      <c r="L145" s="55"/>
      <c r="M145" s="70"/>
      <c r="N145" s="55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8"/>
        <v>0</v>
      </c>
      <c r="H146" s="9"/>
      <c r="I146" s="9"/>
      <c r="J146" s="9"/>
      <c r="K146" s="29"/>
      <c r="L146" s="55"/>
      <c r="M146" s="70"/>
      <c r="N146" s="55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8"/>
        <v>0</v>
      </c>
      <c r="H147" s="9"/>
      <c r="I147" s="9"/>
      <c r="J147" s="9"/>
      <c r="K147" s="29"/>
      <c r="L147" s="55"/>
      <c r="M147" s="70"/>
      <c r="N147" s="55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8"/>
        <v>0</v>
      </c>
      <c r="H148" s="9"/>
      <c r="I148" s="9"/>
      <c r="J148" s="9"/>
      <c r="K148" s="58"/>
      <c r="L148" s="55"/>
      <c r="M148" s="70"/>
      <c r="N148" s="55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8"/>
        <v>0</v>
      </c>
      <c r="H149" s="9"/>
      <c r="I149" s="9"/>
      <c r="J149" s="9"/>
      <c r="K149" s="29"/>
      <c r="L149" s="55"/>
      <c r="M149" s="70"/>
      <c r="N149" s="55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L150" s="55"/>
      <c r="M150" s="70"/>
      <c r="N150" s="55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55"/>
      <c r="M151" s="70"/>
      <c r="N151" s="55"/>
    </row>
    <row r="152" spans="1:14" ht="27" customHeight="1" thickTop="1" x14ac:dyDescent="0.2">
      <c r="A152" s="2"/>
      <c r="B152" s="96" t="s">
        <v>180</v>
      </c>
      <c r="C152" s="97"/>
      <c r="D152"/>
      <c r="E152" s="49"/>
      <c r="L152" s="34"/>
      <c r="M152" s="92"/>
      <c r="N152" s="34"/>
    </row>
    <row r="153" spans="1:14" x14ac:dyDescent="0.2">
      <c r="A153" s="3"/>
      <c r="B153" s="98"/>
      <c r="C153"/>
      <c r="D153"/>
      <c r="E153" s="49"/>
      <c r="L153" s="34"/>
      <c r="M153" s="92"/>
      <c r="N153" s="34"/>
    </row>
    <row r="154" spans="1:14" x14ac:dyDescent="0.2">
      <c r="A154" s="4"/>
      <c r="B154" s="98"/>
      <c r="C154"/>
      <c r="D154"/>
      <c r="E154" s="49"/>
      <c r="L154" s="34"/>
      <c r="M154" s="92"/>
      <c r="N154" s="34"/>
    </row>
    <row r="155" spans="1:14" x14ac:dyDescent="0.2">
      <c r="A155" s="5"/>
      <c r="B155" s="98"/>
      <c r="C155"/>
      <c r="D155"/>
      <c r="E155" s="49"/>
      <c r="L155" s="34"/>
      <c r="M155" s="92"/>
      <c r="N155" s="34"/>
    </row>
    <row r="156" spans="1:14" x14ac:dyDescent="0.2">
      <c r="L156" s="34"/>
      <c r="M156" s="92"/>
      <c r="N156" s="34"/>
    </row>
    <row r="157" spans="1:14" x14ac:dyDescent="0.2">
      <c r="A157" s="20" t="s">
        <v>182</v>
      </c>
      <c r="L157" s="34"/>
      <c r="M157" s="92"/>
      <c r="N157" s="34"/>
    </row>
    <row r="158" spans="1:14" x14ac:dyDescent="0.2">
      <c r="A158" s="20" t="s">
        <v>183</v>
      </c>
      <c r="L158" s="34"/>
      <c r="M158" s="92"/>
      <c r="N158" s="34"/>
    </row>
    <row r="159" spans="1:14" x14ac:dyDescent="0.2">
      <c r="L159" s="34"/>
      <c r="M159" s="92"/>
      <c r="N159" s="34"/>
    </row>
    <row r="160" spans="1:14" x14ac:dyDescent="0.2">
      <c r="L160" s="34"/>
      <c r="M160" s="92"/>
      <c r="N160" s="34"/>
    </row>
    <row r="161" spans="12:14" x14ac:dyDescent="0.2">
      <c r="L161" s="34"/>
      <c r="M161" s="92"/>
      <c r="N161" s="34"/>
    </row>
    <row r="162" spans="12:14" x14ac:dyDescent="0.2">
      <c r="L162" s="34"/>
      <c r="M162" s="92"/>
      <c r="N162" s="34"/>
    </row>
    <row r="163" spans="12:14" x14ac:dyDescent="0.2">
      <c r="L163" s="34"/>
      <c r="M163" s="92"/>
      <c r="N163" s="34"/>
    </row>
    <row r="164" spans="12:14" x14ac:dyDescent="0.2">
      <c r="L164" s="34"/>
      <c r="M164" s="92"/>
      <c r="N164" s="34"/>
    </row>
    <row r="165" spans="12:14" x14ac:dyDescent="0.2">
      <c r="L165" s="34"/>
      <c r="M165" s="92"/>
      <c r="N165" s="34"/>
    </row>
    <row r="166" spans="12:14" x14ac:dyDescent="0.2">
      <c r="L166" s="34"/>
      <c r="M166" s="92"/>
      <c r="N166" s="34"/>
    </row>
    <row r="167" spans="12:14" x14ac:dyDescent="0.2">
      <c r="L167" s="34"/>
      <c r="M167" s="92"/>
      <c r="N167" s="34"/>
    </row>
    <row r="168" spans="12:14" x14ac:dyDescent="0.2">
      <c r="L168" s="34"/>
      <c r="M168" s="92"/>
      <c r="N168" s="34"/>
    </row>
    <row r="169" spans="12:14" x14ac:dyDescent="0.2">
      <c r="L169" s="34"/>
      <c r="M169" s="92"/>
      <c r="N169" s="34"/>
    </row>
    <row r="170" spans="12:14" x14ac:dyDescent="0.2">
      <c r="L170" s="34"/>
      <c r="M170" s="92"/>
      <c r="N170" s="34"/>
    </row>
    <row r="171" spans="12:14" x14ac:dyDescent="0.2">
      <c r="L171" s="34"/>
      <c r="M171" s="92"/>
      <c r="N171" s="34"/>
    </row>
    <row r="172" spans="12:14" x14ac:dyDescent="0.2">
      <c r="L172" s="34"/>
      <c r="M172" s="92"/>
      <c r="N172" s="34"/>
    </row>
    <row r="173" spans="12:14" x14ac:dyDescent="0.2">
      <c r="L173" s="34"/>
      <c r="M173" s="92"/>
      <c r="N173" s="34"/>
    </row>
    <row r="174" spans="12:14" x14ac:dyDescent="0.2">
      <c r="L174" s="34"/>
      <c r="M174" s="92"/>
      <c r="N174" s="34"/>
    </row>
    <row r="175" spans="12:14" x14ac:dyDescent="0.2">
      <c r="L175" s="34"/>
      <c r="M175" s="92"/>
      <c r="N175" s="34"/>
    </row>
    <row r="176" spans="12:14" x14ac:dyDescent="0.2">
      <c r="L176" s="34"/>
      <c r="M176" s="92"/>
      <c r="N176" s="34"/>
    </row>
    <row r="177" spans="12:14" x14ac:dyDescent="0.2">
      <c r="L177" s="34"/>
      <c r="M177" s="92"/>
      <c r="N177" s="34"/>
    </row>
    <row r="178" spans="12:14" x14ac:dyDescent="0.2">
      <c r="L178" s="34"/>
      <c r="M178" s="92"/>
      <c r="N178" s="34"/>
    </row>
    <row r="179" spans="12:14" x14ac:dyDescent="0.2">
      <c r="L179" s="34"/>
      <c r="M179" s="92"/>
      <c r="N179" s="34"/>
    </row>
    <row r="180" spans="12:14" x14ac:dyDescent="0.2">
      <c r="L180" s="34"/>
      <c r="M180" s="92"/>
      <c r="N180" s="34"/>
    </row>
    <row r="181" spans="12:14" x14ac:dyDescent="0.2">
      <c r="L181" s="34"/>
      <c r="M181" s="92"/>
      <c r="N181" s="34"/>
    </row>
    <row r="182" spans="12:14" x14ac:dyDescent="0.2">
      <c r="L182" s="34"/>
      <c r="M182" s="92"/>
      <c r="N182" s="34"/>
    </row>
    <row r="183" spans="12:14" x14ac:dyDescent="0.2">
      <c r="L183" s="34"/>
      <c r="M183" s="92"/>
      <c r="N183" s="34"/>
    </row>
    <row r="184" spans="12:14" x14ac:dyDescent="0.2">
      <c r="L184" s="34"/>
      <c r="M184" s="92"/>
      <c r="N184" s="34"/>
    </row>
    <row r="185" spans="12:14" x14ac:dyDescent="0.2">
      <c r="L185" s="34"/>
      <c r="M185" s="92"/>
      <c r="N185" s="34"/>
    </row>
    <row r="186" spans="12:14" x14ac:dyDescent="0.2">
      <c r="L186" s="34"/>
      <c r="M186" s="92"/>
      <c r="N186" s="34"/>
    </row>
    <row r="187" spans="12:14" x14ac:dyDescent="0.2">
      <c r="L187" s="34"/>
      <c r="M187" s="92"/>
      <c r="N187" s="34"/>
    </row>
    <row r="188" spans="12:14" x14ac:dyDescent="0.2">
      <c r="L188" s="34"/>
      <c r="M188" s="92"/>
      <c r="N188" s="34"/>
    </row>
    <row r="189" spans="12:14" x14ac:dyDescent="0.2">
      <c r="L189" s="34"/>
      <c r="M189" s="92"/>
      <c r="N189" s="34"/>
    </row>
    <row r="190" spans="12:14" x14ac:dyDescent="0.2">
      <c r="L190" s="34"/>
      <c r="M190" s="92"/>
      <c r="N190" s="34"/>
    </row>
    <row r="191" spans="12:14" x14ac:dyDescent="0.2">
      <c r="L191" s="34"/>
      <c r="M191" s="92"/>
      <c r="N191" s="34"/>
    </row>
    <row r="192" spans="12:14" x14ac:dyDescent="0.2">
      <c r="L192" s="34"/>
      <c r="M192" s="92"/>
      <c r="N192" s="34"/>
    </row>
    <row r="193" spans="12:14" x14ac:dyDescent="0.2">
      <c r="L193" s="34"/>
      <c r="M193" s="92"/>
      <c r="N193" s="34"/>
    </row>
    <row r="194" spans="12:14" x14ac:dyDescent="0.2">
      <c r="L194" s="34"/>
      <c r="M194" s="92"/>
      <c r="N194" s="34"/>
    </row>
    <row r="195" spans="12:14" x14ac:dyDescent="0.2">
      <c r="L195" s="34"/>
      <c r="M195" s="92"/>
      <c r="N195" s="34"/>
    </row>
    <row r="196" spans="12:14" x14ac:dyDescent="0.2">
      <c r="L196" s="34"/>
      <c r="M196" s="92"/>
      <c r="N196" s="34"/>
    </row>
    <row r="197" spans="12:14" x14ac:dyDescent="0.2">
      <c r="L197" s="34"/>
      <c r="M197" s="92"/>
      <c r="N197" s="34"/>
    </row>
    <row r="198" spans="12:14" x14ac:dyDescent="0.2">
      <c r="L198" s="34"/>
      <c r="M198" s="92"/>
      <c r="N198" s="34"/>
    </row>
    <row r="199" spans="12:14" x14ac:dyDescent="0.2">
      <c r="L199" s="34"/>
      <c r="M199" s="92"/>
      <c r="N199" s="34"/>
    </row>
    <row r="200" spans="12:14" x14ac:dyDescent="0.2">
      <c r="L200" s="34"/>
      <c r="M200" s="92"/>
      <c r="N200" s="34"/>
    </row>
    <row r="201" spans="12:14" x14ac:dyDescent="0.2">
      <c r="L201" s="34"/>
      <c r="M201" s="92"/>
      <c r="N201" s="34"/>
    </row>
    <row r="202" spans="12:14" x14ac:dyDescent="0.2">
      <c r="L202" s="34"/>
      <c r="M202" s="92"/>
      <c r="N202" s="34"/>
    </row>
    <row r="203" spans="12:14" x14ac:dyDescent="0.2">
      <c r="L203" s="34"/>
      <c r="M203" s="92"/>
      <c r="N203" s="34"/>
    </row>
    <row r="204" spans="12:14" x14ac:dyDescent="0.2">
      <c r="L204" s="34"/>
      <c r="M204" s="92"/>
      <c r="N204" s="34"/>
    </row>
    <row r="205" spans="12:14" x14ac:dyDescent="0.2">
      <c r="L205" s="34"/>
      <c r="M205" s="92"/>
      <c r="N205" s="34"/>
    </row>
    <row r="206" spans="12:14" x14ac:dyDescent="0.2">
      <c r="L206" s="34"/>
      <c r="M206" s="92"/>
      <c r="N206" s="34"/>
    </row>
    <row r="207" spans="12:14" x14ac:dyDescent="0.2">
      <c r="L207" s="34"/>
      <c r="M207" s="92"/>
      <c r="N207" s="34"/>
    </row>
    <row r="208" spans="12:14" x14ac:dyDescent="0.2">
      <c r="L208" s="34"/>
      <c r="M208" s="92"/>
      <c r="N208" s="34"/>
    </row>
    <row r="209" spans="12:14" x14ac:dyDescent="0.2">
      <c r="L209" s="34"/>
      <c r="M209" s="92"/>
      <c r="N209" s="34"/>
    </row>
    <row r="210" spans="12:14" x14ac:dyDescent="0.2">
      <c r="L210" s="34"/>
      <c r="M210" s="92"/>
      <c r="N210" s="34"/>
    </row>
    <row r="211" spans="12:14" x14ac:dyDescent="0.2">
      <c r="L211" s="34"/>
      <c r="M211" s="92"/>
      <c r="N211" s="34"/>
    </row>
    <row r="212" spans="12:14" x14ac:dyDescent="0.2">
      <c r="L212" s="34"/>
      <c r="M212" s="92"/>
      <c r="N212" s="34"/>
    </row>
    <row r="213" spans="12:14" x14ac:dyDescent="0.2">
      <c r="L213" s="34"/>
      <c r="M213" s="92"/>
      <c r="N213" s="34"/>
    </row>
    <row r="214" spans="12:14" x14ac:dyDescent="0.2">
      <c r="L214" s="34"/>
      <c r="M214" s="92"/>
      <c r="N214" s="34"/>
    </row>
    <row r="215" spans="12:14" x14ac:dyDescent="0.2">
      <c r="L215" s="34"/>
      <c r="M215" s="92"/>
      <c r="N215" s="34"/>
    </row>
    <row r="216" spans="12:14" x14ac:dyDescent="0.2">
      <c r="L216" s="34"/>
      <c r="M216" s="92"/>
      <c r="N216" s="34"/>
    </row>
    <row r="217" spans="12:14" x14ac:dyDescent="0.2">
      <c r="L217" s="34"/>
      <c r="M217" s="92"/>
      <c r="N217" s="34"/>
    </row>
    <row r="218" spans="12:14" x14ac:dyDescent="0.2">
      <c r="L218" s="34"/>
      <c r="M218" s="92"/>
      <c r="N218" s="34"/>
    </row>
    <row r="219" spans="12:14" x14ac:dyDescent="0.2">
      <c r="L219" s="34"/>
      <c r="M219" s="92"/>
      <c r="N219" s="34"/>
    </row>
    <row r="220" spans="12:14" x14ac:dyDescent="0.2">
      <c r="L220" s="34"/>
      <c r="M220" s="92"/>
      <c r="N220" s="34"/>
    </row>
    <row r="221" spans="12:14" x14ac:dyDescent="0.2">
      <c r="L221" s="34"/>
      <c r="M221" s="92"/>
      <c r="N221" s="34"/>
    </row>
    <row r="222" spans="12:14" x14ac:dyDescent="0.2">
      <c r="L222" s="34"/>
    </row>
    <row r="223" spans="12:14" x14ac:dyDescent="0.2">
      <c r="L223" s="34"/>
    </row>
    <row r="224" spans="12:14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75" priority="25" operator="lessThan">
      <formula>6.5</formula>
    </cfRule>
    <cfRule type="cellIs" dxfId="174" priority="26" operator="greaterThan">
      <formula>8</formula>
    </cfRule>
  </conditionalFormatting>
  <conditionalFormatting sqref="H32:K32">
    <cfRule type="containsText" dxfId="173" priority="23" stopIfTrue="1" operator="containsText" text="&lt;">
      <formula>NOT(ISERROR(SEARCH("&lt;",H32)))</formula>
    </cfRule>
    <cfRule type="cellIs" dxfId="172" priority="24" operator="greaterThan">
      <formula>$E$32</formula>
    </cfRule>
  </conditionalFormatting>
  <conditionalFormatting sqref="H25:K25">
    <cfRule type="containsText" dxfId="171" priority="21" stopIfTrue="1" operator="containsText" text="&lt;">
      <formula>NOT(ISERROR(SEARCH("&lt;",H25)))</formula>
    </cfRule>
    <cfRule type="cellIs" dxfId="170" priority="22" operator="greaterThan">
      <formula>$E$25</formula>
    </cfRule>
  </conditionalFormatting>
  <conditionalFormatting sqref="H23:K23">
    <cfRule type="containsText" dxfId="169" priority="19" stopIfTrue="1" operator="containsText" text="&lt;">
      <formula>NOT(ISERROR(SEARCH("&lt;",H23)))</formula>
    </cfRule>
    <cfRule type="cellIs" dxfId="168" priority="20" operator="greaterThan">
      <formula>$E$23</formula>
    </cfRule>
  </conditionalFormatting>
  <conditionalFormatting sqref="H18:K18">
    <cfRule type="containsText" dxfId="167" priority="17" stopIfTrue="1" operator="containsText" text="&lt;">
      <formula>NOT(ISERROR(SEARCH("&lt;",H18)))</formula>
    </cfRule>
    <cfRule type="cellIs" dxfId="166" priority="18" operator="greaterThan">
      <formula>$E$18</formula>
    </cfRule>
  </conditionalFormatting>
  <conditionalFormatting sqref="K40">
    <cfRule type="containsText" priority="15" stopIfTrue="1" operator="containsText" text="&lt;">
      <formula>NOT(ISERROR(SEARCH("&lt;",K40)))</formula>
    </cfRule>
    <cfRule type="cellIs" dxfId="165" priority="16" operator="greaterThan">
      <formula>$E$40</formula>
    </cfRule>
  </conditionalFormatting>
  <conditionalFormatting sqref="K58">
    <cfRule type="cellIs" dxfId="164" priority="14" operator="greaterThan">
      <formula>$E$58</formula>
    </cfRule>
  </conditionalFormatting>
  <conditionalFormatting sqref="K59">
    <cfRule type="cellIs" dxfId="163" priority="13" operator="greaterThan">
      <formula>$E$59</formula>
    </cfRule>
  </conditionalFormatting>
  <conditionalFormatting sqref="K61">
    <cfRule type="cellIs" dxfId="162" priority="12" operator="greaterThan">
      <formula>$E$61</formula>
    </cfRule>
  </conditionalFormatting>
  <conditionalFormatting sqref="K62">
    <cfRule type="cellIs" dxfId="161" priority="11" operator="greaterThan">
      <formula>$E$62</formula>
    </cfRule>
  </conditionalFormatting>
  <conditionalFormatting sqref="K64">
    <cfRule type="cellIs" dxfId="160" priority="10" operator="greaterThan">
      <formula>$E$64</formula>
    </cfRule>
  </conditionalFormatting>
  <conditionalFormatting sqref="K65">
    <cfRule type="cellIs" dxfId="159" priority="9" operator="greaterThan">
      <formula>$E$65</formula>
    </cfRule>
  </conditionalFormatting>
  <conditionalFormatting sqref="K66">
    <cfRule type="cellIs" dxfId="158" priority="8" operator="greaterThan">
      <formula>$E$66</formula>
    </cfRule>
  </conditionalFormatting>
  <conditionalFormatting sqref="K67">
    <cfRule type="cellIs" dxfId="157" priority="7" operator="greaterThan">
      <formula>$E$67</formula>
    </cfRule>
  </conditionalFormatting>
  <conditionalFormatting sqref="K70">
    <cfRule type="cellIs" dxfId="156" priority="6" operator="greaterThan">
      <formula>$E$70</formula>
    </cfRule>
  </conditionalFormatting>
  <conditionalFormatting sqref="K117">
    <cfRule type="cellIs" dxfId="155" priority="5" operator="greaterThan">
      <formula>$E$117</formula>
    </cfRule>
  </conditionalFormatting>
  <conditionalFormatting sqref="K58:K151">
    <cfRule type="containsText" priority="4" stopIfTrue="1" operator="containsText" text="&lt;">
      <formula>NOT(ISERROR(SEARCH("&lt;",K58)))</formula>
    </cfRule>
  </conditionalFormatting>
  <conditionalFormatting sqref="K20">
    <cfRule type="containsText" priority="2" stopIfTrue="1" operator="containsText" text="&lt;">
      <formula>NOT(ISERROR(SEARCH("&lt;",K20)))</formula>
    </cfRule>
    <cfRule type="cellIs" dxfId="154" priority="3" operator="greaterThan">
      <formula>$E$20</formula>
    </cfRule>
  </conditionalFormatting>
  <conditionalFormatting sqref="L68:N69">
    <cfRule type="containsText" priority="1" stopIfTrue="1" operator="containsText" text="&lt;">
      <formula>NOT(ISERROR(SEARCH("&lt;",L68)))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8" sqref="J28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140</v>
      </c>
      <c r="I3" s="33" t="s">
        <v>140</v>
      </c>
      <c r="J3" s="33" t="s">
        <v>140</v>
      </c>
      <c r="K3" s="33" t="s">
        <v>162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3</v>
      </c>
      <c r="H5" s="9">
        <v>6.25</v>
      </c>
      <c r="I5" s="9">
        <v>6.43</v>
      </c>
      <c r="J5" s="9">
        <v>6.21</v>
      </c>
      <c r="K5" s="29"/>
      <c r="L5" s="36">
        <f>MIN(H5:K5)</f>
        <v>6.21</v>
      </c>
      <c r="M5" s="55">
        <f>AVERAGE(H5:K5)</f>
        <v>6.2966666666666669</v>
      </c>
      <c r="N5" s="9">
        <f>MAX(H5:K5)</f>
        <v>6.43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3</v>
      </c>
      <c r="H6" s="9">
        <v>2210</v>
      </c>
      <c r="I6" s="9">
        <v>2180</v>
      </c>
      <c r="J6" s="9">
        <v>2040</v>
      </c>
      <c r="K6" s="29"/>
      <c r="L6" s="36">
        <f>MIN(H6:K6)</f>
        <v>2040</v>
      </c>
      <c r="M6" s="55">
        <f t="shared" ref="M6:M30" si="1">AVERAGE(H6:K6)</f>
        <v>2143.3333333333335</v>
      </c>
      <c r="N6" s="9">
        <f t="shared" ref="N6:N30" si="2">MAX(H6:K6)</f>
        <v>2210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21" si="3">COUNTA(H8:K8)</f>
        <v>3</v>
      </c>
      <c r="H8" s="69" t="s">
        <v>172</v>
      </c>
      <c r="I8" s="69" t="s">
        <v>172</v>
      </c>
      <c r="J8" s="69" t="s">
        <v>172</v>
      </c>
      <c r="K8" s="29"/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3</v>
      </c>
      <c r="H9" s="69" t="s">
        <v>172</v>
      </c>
      <c r="I9" s="69" t="s">
        <v>172</v>
      </c>
      <c r="J9" s="69" t="s">
        <v>172</v>
      </c>
      <c r="K9" s="9"/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3</v>
      </c>
      <c r="H10" s="9">
        <v>106</v>
      </c>
      <c r="I10" s="9">
        <v>159</v>
      </c>
      <c r="J10" s="9">
        <v>145</v>
      </c>
      <c r="K10" s="29"/>
      <c r="L10" s="36">
        <f t="shared" ref="L10:L30" si="4">MIN(H10:K10)</f>
        <v>106</v>
      </c>
      <c r="M10" s="55">
        <f t="shared" si="1"/>
        <v>136.66666666666666</v>
      </c>
      <c r="N10" s="9">
        <f t="shared" si="2"/>
        <v>159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3</v>
      </c>
      <c r="H11" s="9">
        <v>106</v>
      </c>
      <c r="I11" s="9">
        <v>159</v>
      </c>
      <c r="J11" s="9">
        <v>145</v>
      </c>
      <c r="K11" s="29"/>
      <c r="L11" s="36">
        <f t="shared" si="4"/>
        <v>106</v>
      </c>
      <c r="M11" s="55">
        <f t="shared" si="1"/>
        <v>136.66666666666666</v>
      </c>
      <c r="N11" s="9">
        <f t="shared" si="2"/>
        <v>159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3</v>
      </c>
      <c r="H12" s="9">
        <v>19</v>
      </c>
      <c r="I12" s="9">
        <v>10</v>
      </c>
      <c r="J12" s="9">
        <v>12</v>
      </c>
      <c r="K12" s="29"/>
      <c r="L12" s="36">
        <f t="shared" si="4"/>
        <v>10</v>
      </c>
      <c r="M12" s="55">
        <f t="shared" si="1"/>
        <v>13.666666666666666</v>
      </c>
      <c r="N12" s="9">
        <f t="shared" si="2"/>
        <v>19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3</v>
      </c>
      <c r="H13" s="9">
        <v>604</v>
      </c>
      <c r="I13" s="9">
        <v>577</v>
      </c>
      <c r="J13" s="9">
        <v>554</v>
      </c>
      <c r="K13" s="29"/>
      <c r="L13" s="36">
        <f t="shared" si="4"/>
        <v>554</v>
      </c>
      <c r="M13" s="55">
        <f t="shared" si="1"/>
        <v>578.33333333333337</v>
      </c>
      <c r="N13" s="9">
        <f t="shared" si="2"/>
        <v>604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3</v>
      </c>
      <c r="H14" s="9">
        <v>8</v>
      </c>
      <c r="I14" s="9">
        <v>16</v>
      </c>
      <c r="J14" s="9">
        <v>19</v>
      </c>
      <c r="K14" s="29"/>
      <c r="L14" s="36">
        <f t="shared" si="4"/>
        <v>8</v>
      </c>
      <c r="M14" s="55">
        <f t="shared" si="1"/>
        <v>14.333333333333334</v>
      </c>
      <c r="N14" s="9">
        <f t="shared" si="2"/>
        <v>19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3</v>
      </c>
      <c r="H15" s="9">
        <v>50</v>
      </c>
      <c r="I15" s="9">
        <v>42</v>
      </c>
      <c r="J15" s="9">
        <v>46</v>
      </c>
      <c r="K15" s="29"/>
      <c r="L15" s="36">
        <f t="shared" si="4"/>
        <v>42</v>
      </c>
      <c r="M15" s="55">
        <f t="shared" si="1"/>
        <v>46</v>
      </c>
      <c r="N15" s="9">
        <f t="shared" si="2"/>
        <v>50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3</v>
      </c>
      <c r="H16" s="9">
        <v>284</v>
      </c>
      <c r="I16" s="9">
        <v>486</v>
      </c>
      <c r="J16" s="9">
        <v>300</v>
      </c>
      <c r="K16" s="29"/>
      <c r="L16" s="36">
        <f t="shared" si="4"/>
        <v>284</v>
      </c>
      <c r="M16" s="55">
        <f t="shared" si="1"/>
        <v>356.66666666666669</v>
      </c>
      <c r="N16" s="9">
        <f t="shared" si="2"/>
        <v>486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3</v>
      </c>
      <c r="H17" s="9">
        <v>9</v>
      </c>
      <c r="I17" s="9">
        <v>11</v>
      </c>
      <c r="J17" s="9">
        <v>9</v>
      </c>
      <c r="K17" s="29"/>
      <c r="L17" s="36">
        <f t="shared" si="4"/>
        <v>9</v>
      </c>
      <c r="M17" s="55">
        <f t="shared" si="1"/>
        <v>9.6666666666666661</v>
      </c>
      <c r="N17" s="9">
        <f t="shared" si="2"/>
        <v>11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3</v>
      </c>
      <c r="H18" s="9">
        <v>0.20300000000000001</v>
      </c>
      <c r="I18" s="9">
        <v>0.45400000000000001</v>
      </c>
      <c r="J18" s="9">
        <v>0.45100000000000001</v>
      </c>
      <c r="K18" s="29"/>
      <c r="L18" s="36">
        <f t="shared" si="4"/>
        <v>0.20300000000000001</v>
      </c>
      <c r="M18" s="55">
        <f t="shared" si="1"/>
        <v>0.36933333333333335</v>
      </c>
      <c r="N18" s="9">
        <f t="shared" si="2"/>
        <v>0.45400000000000001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3</v>
      </c>
      <c r="H19" s="9">
        <v>68.400000000000006</v>
      </c>
      <c r="I19" s="9">
        <v>17.5</v>
      </c>
      <c r="J19" s="9">
        <v>65.099999999999994</v>
      </c>
      <c r="K19" s="29"/>
      <c r="L19" s="36">
        <f t="shared" si="4"/>
        <v>17.5</v>
      </c>
      <c r="M19" s="55">
        <f t="shared" si="1"/>
        <v>50.333333333333336</v>
      </c>
      <c r="N19" s="9">
        <f t="shared" si="2"/>
        <v>68.400000000000006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>
        <f t="shared" si="3"/>
        <v>0</v>
      </c>
      <c r="H20" s="9"/>
      <c r="I20" s="9"/>
      <c r="J20" s="9"/>
      <c r="K20" s="29"/>
      <c r="M20" s="6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>
        <f t="shared" si="3"/>
        <v>0</v>
      </c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3</v>
      </c>
      <c r="H22" s="9">
        <v>0.1</v>
      </c>
      <c r="I22" s="9">
        <v>0.1</v>
      </c>
      <c r="J22" s="9">
        <v>0.1</v>
      </c>
      <c r="K22" s="29"/>
      <c r="L22" s="44" t="s">
        <v>184</v>
      </c>
      <c r="M22" s="70" t="s">
        <v>185</v>
      </c>
      <c r="N22" s="9">
        <f t="shared" si="2"/>
        <v>0.1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3</v>
      </c>
      <c r="H23" s="9">
        <v>2.98</v>
      </c>
      <c r="I23" s="9">
        <v>4.1500000000000004</v>
      </c>
      <c r="J23" s="9">
        <v>3.6</v>
      </c>
      <c r="K23" s="29"/>
      <c r="L23" s="36">
        <f t="shared" si="4"/>
        <v>2.98</v>
      </c>
      <c r="M23" s="55">
        <f t="shared" si="1"/>
        <v>3.5766666666666667</v>
      </c>
      <c r="N23" s="9">
        <f t="shared" si="2"/>
        <v>4.1500000000000004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5"/>
        <v>3</v>
      </c>
      <c r="H24" s="9">
        <v>0.02</v>
      </c>
      <c r="I24" s="69" t="s">
        <v>174</v>
      </c>
      <c r="J24" s="69" t="s">
        <v>174</v>
      </c>
      <c r="K24" s="29"/>
      <c r="L24" s="44" t="s">
        <v>184</v>
      </c>
      <c r="M24" s="70" t="s">
        <v>185</v>
      </c>
      <c r="N24" s="9">
        <f t="shared" si="2"/>
        <v>0.02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3</v>
      </c>
      <c r="H25" s="9">
        <v>0.1</v>
      </c>
      <c r="I25" s="9">
        <v>0.01</v>
      </c>
      <c r="J25" s="9">
        <v>0.02</v>
      </c>
      <c r="K25" s="29"/>
      <c r="L25" s="44" t="s">
        <v>184</v>
      </c>
      <c r="M25" s="70" t="s">
        <v>185</v>
      </c>
      <c r="N25" s="9">
        <f t="shared" si="2"/>
        <v>0.1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3</v>
      </c>
      <c r="H26" s="9">
        <v>0.12</v>
      </c>
      <c r="I26" s="9">
        <v>0.01</v>
      </c>
      <c r="J26" s="9">
        <v>0.02</v>
      </c>
      <c r="K26" s="29"/>
      <c r="L26" s="44" t="s">
        <v>184</v>
      </c>
      <c r="M26" s="70" t="s">
        <v>185</v>
      </c>
      <c r="N26" s="9">
        <f t="shared" si="2"/>
        <v>0.12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3</v>
      </c>
      <c r="H27" s="9">
        <v>19.600000000000001</v>
      </c>
      <c r="I27" s="9">
        <v>19.7</v>
      </c>
      <c r="J27" s="9">
        <v>18.8</v>
      </c>
      <c r="K27" s="29"/>
      <c r="L27" s="36">
        <f t="shared" si="4"/>
        <v>18.8</v>
      </c>
      <c r="M27" s="55">
        <f t="shared" si="1"/>
        <v>19.366666666666664</v>
      </c>
      <c r="N27" s="9">
        <f t="shared" si="2"/>
        <v>19.7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3</v>
      </c>
      <c r="H28" s="9">
        <v>20.8</v>
      </c>
      <c r="I28" s="17">
        <v>18.2</v>
      </c>
      <c r="J28" s="9">
        <v>18</v>
      </c>
      <c r="K28" s="29"/>
      <c r="L28" s="36">
        <f t="shared" si="4"/>
        <v>18</v>
      </c>
      <c r="M28" s="55">
        <f t="shared" si="1"/>
        <v>19</v>
      </c>
      <c r="N28" s="9">
        <f t="shared" si="2"/>
        <v>20.8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3</v>
      </c>
      <c r="H29" s="9">
        <v>3.06</v>
      </c>
      <c r="I29" s="9">
        <v>3.83</v>
      </c>
      <c r="J29" s="9">
        <v>2.08</v>
      </c>
      <c r="K29" s="29"/>
      <c r="L29" s="36">
        <f t="shared" si="4"/>
        <v>2.08</v>
      </c>
      <c r="M29" s="55">
        <f t="shared" si="1"/>
        <v>2.99</v>
      </c>
      <c r="N29" s="9">
        <f t="shared" si="2"/>
        <v>3.83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3</v>
      </c>
      <c r="H30" s="18">
        <v>15</v>
      </c>
      <c r="I30" s="9">
        <v>12</v>
      </c>
      <c r="J30" s="18">
        <v>10</v>
      </c>
      <c r="K30" s="29"/>
      <c r="L30" s="36">
        <f t="shared" si="4"/>
        <v>10</v>
      </c>
      <c r="M30" s="55">
        <f t="shared" si="1"/>
        <v>12.333333333333334</v>
      </c>
      <c r="N30" s="9">
        <f t="shared" si="2"/>
        <v>15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M31" s="55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5"/>
        <v>3</v>
      </c>
      <c r="H32" s="69" t="s">
        <v>173</v>
      </c>
      <c r="I32" s="69" t="s">
        <v>173</v>
      </c>
      <c r="J32" s="69" t="s">
        <v>173</v>
      </c>
      <c r="K32" s="29"/>
      <c r="L32" s="36" t="s">
        <v>184</v>
      </c>
      <c r="M32" s="7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3</v>
      </c>
      <c r="H35" s="69" t="s">
        <v>175</v>
      </c>
      <c r="I35" s="69" t="s">
        <v>175</v>
      </c>
      <c r="J35" s="69" t="s">
        <v>175</v>
      </c>
      <c r="K35" s="9"/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3</v>
      </c>
      <c r="H36" s="69" t="s">
        <v>175</v>
      </c>
      <c r="I36" s="69" t="s">
        <v>175</v>
      </c>
      <c r="J36" s="69" t="s">
        <v>175</v>
      </c>
      <c r="K36" s="9"/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3</v>
      </c>
      <c r="H37" s="69" t="s">
        <v>175</v>
      </c>
      <c r="I37" s="69" t="s">
        <v>175</v>
      </c>
      <c r="J37" s="69" t="s">
        <v>175</v>
      </c>
      <c r="K37" s="9"/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3</v>
      </c>
      <c r="H38" s="69" t="s">
        <v>175</v>
      </c>
      <c r="I38" s="69" t="s">
        <v>175</v>
      </c>
      <c r="J38" s="69" t="s">
        <v>175</v>
      </c>
      <c r="K38" s="9"/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3</v>
      </c>
      <c r="H39" s="69" t="s">
        <v>175</v>
      </c>
      <c r="I39" s="69" t="s">
        <v>175</v>
      </c>
      <c r="J39" s="69" t="s">
        <v>175</v>
      </c>
      <c r="K39" s="9"/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6"/>
        <v>3</v>
      </c>
      <c r="H40" s="69" t="s">
        <v>175</v>
      </c>
      <c r="I40" s="69" t="s">
        <v>175</v>
      </c>
      <c r="J40" s="69" t="s">
        <v>175</v>
      </c>
      <c r="K40" s="9"/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6"/>
        <v>3</v>
      </c>
      <c r="H41" s="69" t="s">
        <v>175</v>
      </c>
      <c r="I41" s="69" t="s">
        <v>175</v>
      </c>
      <c r="J41" s="69" t="s">
        <v>175</v>
      </c>
      <c r="K41" s="9"/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6"/>
        <v>3</v>
      </c>
      <c r="H42" s="69" t="s">
        <v>175</v>
      </c>
      <c r="I42" s="69" t="s">
        <v>175</v>
      </c>
      <c r="J42" s="69" t="s">
        <v>175</v>
      </c>
      <c r="K42" s="9"/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6"/>
        <v>3</v>
      </c>
      <c r="H43" s="69" t="s">
        <v>175</v>
      </c>
      <c r="I43" s="69" t="s">
        <v>175</v>
      </c>
      <c r="J43" s="69" t="s">
        <v>175</v>
      </c>
      <c r="K43" s="9"/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6"/>
        <v>3</v>
      </c>
      <c r="H44" s="69" t="s">
        <v>175</v>
      </c>
      <c r="I44" s="69" t="s">
        <v>175</v>
      </c>
      <c r="J44" s="69" t="s">
        <v>175</v>
      </c>
      <c r="K44" s="9"/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6"/>
        <v>3</v>
      </c>
      <c r="H45" s="69" t="s">
        <v>175</v>
      </c>
      <c r="I45" s="69" t="s">
        <v>175</v>
      </c>
      <c r="J45" s="69" t="s">
        <v>175</v>
      </c>
      <c r="K45" s="9"/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6"/>
        <v>3</v>
      </c>
      <c r="H46" s="69" t="s">
        <v>175</v>
      </c>
      <c r="I46" s="69" t="s">
        <v>175</v>
      </c>
      <c r="J46" s="69" t="s">
        <v>175</v>
      </c>
      <c r="K46" s="9"/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6"/>
        <v>3</v>
      </c>
      <c r="H47" s="69" t="s">
        <v>175</v>
      </c>
      <c r="I47" s="69" t="s">
        <v>175</v>
      </c>
      <c r="J47" s="69" t="s">
        <v>175</v>
      </c>
      <c r="K47" s="9"/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6"/>
        <v>3</v>
      </c>
      <c r="H48" s="69" t="s">
        <v>175</v>
      </c>
      <c r="I48" s="69" t="s">
        <v>175</v>
      </c>
      <c r="J48" s="69" t="s">
        <v>175</v>
      </c>
      <c r="K48" s="9"/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6"/>
        <v>3</v>
      </c>
      <c r="H49" s="69" t="s">
        <v>175</v>
      </c>
      <c r="I49" s="69" t="s">
        <v>175</v>
      </c>
      <c r="J49" s="69" t="s">
        <v>175</v>
      </c>
      <c r="K49" s="9"/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6"/>
        <v>3</v>
      </c>
      <c r="H50" s="69" t="s">
        <v>175</v>
      </c>
      <c r="I50" s="69" t="s">
        <v>175</v>
      </c>
      <c r="J50" s="69" t="s">
        <v>175</v>
      </c>
      <c r="K50" s="9"/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6"/>
        <v>3</v>
      </c>
      <c r="H51" s="69" t="s">
        <v>175</v>
      </c>
      <c r="I51" s="69" t="s">
        <v>175</v>
      </c>
      <c r="J51" s="69" t="s">
        <v>175</v>
      </c>
      <c r="K51" s="9"/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6"/>
        <v>3</v>
      </c>
      <c r="H52" s="69" t="s">
        <v>175</v>
      </c>
      <c r="I52" s="69" t="s">
        <v>175</v>
      </c>
      <c r="J52" s="69" t="s">
        <v>175</v>
      </c>
      <c r="K52" s="9"/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6"/>
        <v>3</v>
      </c>
      <c r="H53" s="69" t="s">
        <v>186</v>
      </c>
      <c r="I53" s="69" t="s">
        <v>186</v>
      </c>
      <c r="J53" s="69" t="s">
        <v>186</v>
      </c>
      <c r="K53" s="29"/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6"/>
        <v>3</v>
      </c>
      <c r="H54" s="69" t="s">
        <v>175</v>
      </c>
      <c r="I54" s="69" t="s">
        <v>175</v>
      </c>
      <c r="J54" s="69" t="s">
        <v>175</v>
      </c>
      <c r="K54" s="29"/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6"/>
        <v>3</v>
      </c>
      <c r="H55" s="69" t="s">
        <v>186</v>
      </c>
      <c r="I55" s="69" t="s">
        <v>186</v>
      </c>
      <c r="J55" s="69" t="s">
        <v>186</v>
      </c>
      <c r="K55" s="29"/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ref="G59:G66" si="7">COUNTA(H59:K59)</f>
        <v>0</v>
      </c>
      <c r="H59" s="9"/>
      <c r="I59" s="9"/>
      <c r="J59" s="9"/>
      <c r="K59" s="29"/>
      <c r="L59" s="45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7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L61" s="44"/>
      <c r="M61" s="70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7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M65" s="9"/>
      <c r="N65" s="9"/>
    </row>
    <row r="66" spans="1:14" ht="11.25" customHeight="1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0</v>
      </c>
      <c r="H66" s="9"/>
      <c r="I66" s="9"/>
      <c r="J66" s="9"/>
      <c r="K66" s="58"/>
      <c r="M66" s="70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8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9">COUNTA(H70:K70)</f>
        <v>0</v>
      </c>
      <c r="H70" s="9"/>
      <c r="I70" s="9"/>
      <c r="J70" s="9"/>
      <c r="K70" s="29"/>
      <c r="L70" s="44"/>
      <c r="M70" s="70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9"/>
        <v>0</v>
      </c>
      <c r="H71" s="9"/>
      <c r="I71" s="9"/>
      <c r="J71" s="9"/>
      <c r="K71" s="29"/>
      <c r="L71" s="44"/>
      <c r="M71" s="70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29"/>
      <c r="M72" s="70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0">COUNTA(H73:K73)</f>
        <v>0</v>
      </c>
      <c r="H73" s="9"/>
      <c r="I73" s="9"/>
      <c r="J73" s="9"/>
      <c r="K73" s="29"/>
      <c r="M73" s="70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10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0"/>
        <v>0</v>
      </c>
      <c r="H75" s="9"/>
      <c r="I75" s="9"/>
      <c r="J75" s="9"/>
      <c r="K75" s="58"/>
      <c r="L75" s="44"/>
      <c r="M75" s="70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59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59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1">COUNTA(H78:K78)</f>
        <v>0</v>
      </c>
      <c r="H78" s="9"/>
      <c r="I78" s="9"/>
      <c r="J78" s="9"/>
      <c r="K78" s="29"/>
      <c r="L78" s="44"/>
      <c r="M78" s="70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1"/>
        <v>0</v>
      </c>
      <c r="H79" s="9"/>
      <c r="I79" s="9"/>
      <c r="J79" s="9"/>
      <c r="K79" s="29"/>
      <c r="L79" s="44"/>
      <c r="M79" s="70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1"/>
        <v>0</v>
      </c>
      <c r="H80" s="9"/>
      <c r="I80" s="9"/>
      <c r="J80" s="9"/>
      <c r="K80" s="29"/>
      <c r="L80" s="44"/>
      <c r="M80" s="70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1"/>
        <v>0</v>
      </c>
      <c r="H81" s="9"/>
      <c r="I81" s="9"/>
      <c r="J81" s="9"/>
      <c r="K81" s="29"/>
      <c r="L81" s="44"/>
      <c r="M81" s="70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1"/>
        <v>0</v>
      </c>
      <c r="H82" s="9"/>
      <c r="I82" s="9"/>
      <c r="J82" s="9"/>
      <c r="K82" s="29"/>
      <c r="L82" s="44"/>
      <c r="M82" s="70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59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12">COUNTA(H85:K85)</f>
        <v>0</v>
      </c>
      <c r="H85" s="9"/>
      <c r="I85" s="9"/>
      <c r="J85" s="9"/>
      <c r="K85" s="29"/>
      <c r="M85" s="70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12"/>
        <v>0</v>
      </c>
      <c r="H86" s="9"/>
      <c r="I86" s="9"/>
      <c r="J86" s="9"/>
      <c r="K86" s="29"/>
      <c r="M86" s="70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12"/>
        <v>0</v>
      </c>
      <c r="H87" s="9"/>
      <c r="I87" s="9"/>
      <c r="J87" s="9"/>
      <c r="K87" s="29"/>
      <c r="M87" s="70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12"/>
        <v>0</v>
      </c>
      <c r="H88" s="9"/>
      <c r="I88" s="9"/>
      <c r="J88" s="9"/>
      <c r="K88" s="29"/>
      <c r="M88" s="70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12"/>
        <v>0</v>
      </c>
      <c r="H89" s="9"/>
      <c r="I89" s="9"/>
      <c r="J89" s="9"/>
      <c r="K89" s="29"/>
      <c r="M89" s="70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12"/>
        <v>0</v>
      </c>
      <c r="H90" s="9"/>
      <c r="I90" s="9"/>
      <c r="J90" s="9"/>
      <c r="K90" s="29"/>
      <c r="M90" s="70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12"/>
        <v>0</v>
      </c>
      <c r="H91" s="9"/>
      <c r="I91" s="9"/>
      <c r="J91" s="9"/>
      <c r="K91" s="29"/>
      <c r="M91" s="70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12"/>
        <v>0</v>
      </c>
      <c r="H92" s="9"/>
      <c r="I92" s="9"/>
      <c r="J92" s="9"/>
      <c r="K92" s="29"/>
      <c r="M92" s="70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12"/>
        <v>0</v>
      </c>
      <c r="H93" s="9"/>
      <c r="I93" s="9"/>
      <c r="J93" s="9"/>
      <c r="K93" s="29"/>
      <c r="M93" s="70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12"/>
        <v>0</v>
      </c>
      <c r="H94" s="9"/>
      <c r="I94" s="9"/>
      <c r="J94" s="9"/>
      <c r="K94" s="29"/>
      <c r="M94" s="70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12"/>
        <v>0</v>
      </c>
      <c r="H95" s="9"/>
      <c r="I95" s="9"/>
      <c r="J95" s="9"/>
      <c r="K95" s="29"/>
      <c r="M95" s="70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12"/>
        <v>0</v>
      </c>
      <c r="H96" s="9"/>
      <c r="I96" s="9"/>
      <c r="J96" s="9"/>
      <c r="K96" s="29"/>
      <c r="M96" s="70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12"/>
        <v>0</v>
      </c>
      <c r="H97" s="9"/>
      <c r="I97" s="9"/>
      <c r="J97" s="9"/>
      <c r="K97" s="29"/>
      <c r="M97" s="70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12"/>
        <v>0</v>
      </c>
      <c r="H98" s="9"/>
      <c r="I98" s="9"/>
      <c r="J98" s="9"/>
      <c r="K98" s="29"/>
      <c r="M98" s="70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12"/>
        <v>0</v>
      </c>
      <c r="H99" s="9"/>
      <c r="I99" s="9"/>
      <c r="J99" s="9"/>
      <c r="K99" s="29"/>
      <c r="M99" s="70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12"/>
        <v>0</v>
      </c>
      <c r="H100" s="9"/>
      <c r="I100" s="9"/>
      <c r="J100" s="9"/>
      <c r="K100" s="29"/>
      <c r="M100" s="70"/>
      <c r="N100" s="9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35"/>
      <c r="M101" s="59"/>
      <c r="N101" s="14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59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13">COUNTA(H103:K103)</f>
        <v>0</v>
      </c>
      <c r="H103" s="9"/>
      <c r="I103" s="9"/>
      <c r="J103" s="9"/>
      <c r="K103" s="29"/>
      <c r="M103" s="70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13"/>
        <v>0</v>
      </c>
      <c r="H104" s="9"/>
      <c r="I104" s="9"/>
      <c r="J104" s="9"/>
      <c r="K104" s="29"/>
      <c r="M104" s="70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13"/>
        <v>0</v>
      </c>
      <c r="H105" s="9"/>
      <c r="I105" s="9"/>
      <c r="J105" s="9"/>
      <c r="K105" s="29"/>
      <c r="M105" s="70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13"/>
        <v>0</v>
      </c>
      <c r="H106" s="9"/>
      <c r="I106" s="9"/>
      <c r="J106" s="9"/>
      <c r="K106" s="29"/>
      <c r="M106" s="70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13"/>
        <v>0</v>
      </c>
      <c r="H107" s="9"/>
      <c r="I107" s="9"/>
      <c r="J107" s="9"/>
      <c r="K107" s="29"/>
      <c r="M107" s="70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13"/>
        <v>0</v>
      </c>
      <c r="H108" s="9"/>
      <c r="I108" s="9"/>
      <c r="J108" s="9"/>
      <c r="K108" s="29"/>
      <c r="M108" s="70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13"/>
        <v>0</v>
      </c>
      <c r="H109" s="9"/>
      <c r="I109" s="9"/>
      <c r="J109" s="9"/>
      <c r="K109" s="29"/>
      <c r="M109" s="70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13"/>
        <v>0</v>
      </c>
      <c r="H110" s="9"/>
      <c r="I110" s="9"/>
      <c r="J110" s="9"/>
      <c r="K110" s="29"/>
      <c r="M110" s="70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13"/>
        <v>0</v>
      </c>
      <c r="H111" s="9"/>
      <c r="I111" s="9"/>
      <c r="J111" s="9"/>
      <c r="K111" s="29"/>
      <c r="M111" s="70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13"/>
        <v>0</v>
      </c>
      <c r="H112" s="9"/>
      <c r="I112" s="9"/>
      <c r="J112" s="9"/>
      <c r="K112" s="29"/>
      <c r="M112" s="70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13"/>
        <v>0</v>
      </c>
      <c r="H113" s="9"/>
      <c r="I113" s="9"/>
      <c r="J113" s="9"/>
      <c r="K113" s="29"/>
      <c r="M113" s="70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13"/>
        <v>0</v>
      </c>
      <c r="H114" s="9"/>
      <c r="I114" s="9"/>
      <c r="J114" s="9"/>
      <c r="K114" s="29"/>
      <c r="M114" s="70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13"/>
        <v>0</v>
      </c>
      <c r="H115" s="9"/>
      <c r="I115" s="9"/>
      <c r="J115" s="9"/>
      <c r="K115" s="29"/>
      <c r="M115" s="70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4">COUNTA(H117:K117)</f>
        <v>0</v>
      </c>
      <c r="H117" s="9"/>
      <c r="I117" s="9"/>
      <c r="J117" s="9"/>
      <c r="K117" s="29"/>
      <c r="L117" s="44"/>
      <c r="M117" s="70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35"/>
      <c r="M118" s="59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59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5">COUNTA(H120:K120)</f>
        <v>0</v>
      </c>
      <c r="H120" s="9"/>
      <c r="I120" s="9"/>
      <c r="J120" s="9"/>
      <c r="K120" s="29"/>
      <c r="M120" s="70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5"/>
        <v>0</v>
      </c>
      <c r="H121" s="9"/>
      <c r="I121" s="9"/>
      <c r="J121" s="9"/>
      <c r="K121" s="29"/>
      <c r="M121" s="70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5"/>
        <v>0</v>
      </c>
      <c r="H122" s="9"/>
      <c r="I122" s="9"/>
      <c r="J122" s="9"/>
      <c r="K122" s="29"/>
      <c r="M122" s="70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5"/>
        <v>0</v>
      </c>
      <c r="H123" s="9"/>
      <c r="I123" s="9"/>
      <c r="J123" s="9"/>
      <c r="K123" s="29"/>
      <c r="M123" s="70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5"/>
        <v>0</v>
      </c>
      <c r="H124" s="9"/>
      <c r="I124" s="9"/>
      <c r="J124" s="9"/>
      <c r="K124" s="29"/>
      <c r="M124" s="70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5"/>
        <v>0</v>
      </c>
      <c r="H125" s="9"/>
      <c r="I125" s="9"/>
      <c r="J125" s="9"/>
      <c r="K125" s="29"/>
      <c r="M125" s="70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5"/>
        <v>0</v>
      </c>
      <c r="H126" s="9"/>
      <c r="I126" s="9"/>
      <c r="J126" s="9"/>
      <c r="K126" s="29"/>
      <c r="M126" s="70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5"/>
        <v>0</v>
      </c>
      <c r="H127" s="9"/>
      <c r="I127" s="9"/>
      <c r="J127" s="9"/>
      <c r="K127" s="29"/>
      <c r="M127" s="70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5"/>
        <v>0</v>
      </c>
      <c r="H128" s="9"/>
      <c r="I128" s="9"/>
      <c r="J128" s="9"/>
      <c r="K128" s="29"/>
      <c r="M128" s="70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5"/>
        <v>0</v>
      </c>
      <c r="H129" s="9"/>
      <c r="I129" s="9"/>
      <c r="J129" s="9"/>
      <c r="K129" s="29"/>
      <c r="M129" s="70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5"/>
        <v>0</v>
      </c>
      <c r="H130" s="9"/>
      <c r="I130" s="9"/>
      <c r="J130" s="9"/>
      <c r="K130" s="29"/>
      <c r="M130" s="70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5"/>
        <v>0</v>
      </c>
      <c r="H131" s="9"/>
      <c r="I131" s="9"/>
      <c r="J131" s="9"/>
      <c r="K131" s="29"/>
      <c r="M131" s="70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5"/>
        <v>0</v>
      </c>
      <c r="H132" s="9"/>
      <c r="I132" s="9"/>
      <c r="J132" s="9"/>
      <c r="K132" s="29"/>
      <c r="M132" s="70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5"/>
        <v>0</v>
      </c>
      <c r="H133" s="9"/>
      <c r="I133" s="9"/>
      <c r="J133" s="9"/>
      <c r="K133" s="29"/>
      <c r="M133" s="70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5"/>
        <v>0</v>
      </c>
      <c r="H134" s="9"/>
      <c r="I134" s="9"/>
      <c r="J134" s="9"/>
      <c r="K134" s="29"/>
      <c r="M134" s="70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5"/>
        <v>0</v>
      </c>
      <c r="H135" s="9"/>
      <c r="I135" s="9"/>
      <c r="J135" s="9"/>
      <c r="K135" s="29"/>
      <c r="M135" s="70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5"/>
        <v>0</v>
      </c>
      <c r="H136" s="9"/>
      <c r="I136" s="9"/>
      <c r="J136" s="9"/>
      <c r="K136" s="29"/>
      <c r="M136" s="70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5"/>
        <v>0</v>
      </c>
      <c r="H137" s="9"/>
      <c r="I137" s="9"/>
      <c r="J137" s="9"/>
      <c r="K137" s="29"/>
      <c r="M137" s="70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5"/>
        <v>0</v>
      </c>
      <c r="H138" s="9"/>
      <c r="I138" s="9"/>
      <c r="J138" s="9"/>
      <c r="K138" s="29"/>
      <c r="M138" s="70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5"/>
        <v>0</v>
      </c>
      <c r="H139" s="9"/>
      <c r="I139" s="9"/>
      <c r="J139" s="9"/>
      <c r="K139" s="29"/>
      <c r="M139" s="70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5"/>
        <v>0</v>
      </c>
      <c r="H140" s="9"/>
      <c r="I140" s="9"/>
      <c r="J140" s="9"/>
      <c r="K140" s="29"/>
      <c r="M140" s="70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5"/>
        <v>0</v>
      </c>
      <c r="H141" s="9"/>
      <c r="I141" s="9"/>
      <c r="J141" s="9"/>
      <c r="K141" s="29"/>
      <c r="M141" s="70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5"/>
        <v>0</v>
      </c>
      <c r="H142" s="9"/>
      <c r="I142" s="9"/>
      <c r="J142" s="9"/>
      <c r="K142" s="29"/>
      <c r="M142" s="70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5"/>
        <v>0</v>
      </c>
      <c r="H143" s="9"/>
      <c r="I143" s="9"/>
      <c r="J143" s="9"/>
      <c r="K143" s="29"/>
      <c r="M143" s="70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5"/>
        <v>0</v>
      </c>
      <c r="H144" s="9"/>
      <c r="I144" s="9"/>
      <c r="J144" s="9"/>
      <c r="K144" s="29"/>
      <c r="M144" s="70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5"/>
        <v>0</v>
      </c>
      <c r="H145" s="9"/>
      <c r="I145" s="9"/>
      <c r="J145" s="9"/>
      <c r="K145" s="29"/>
      <c r="M145" s="70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5"/>
        <v>0</v>
      </c>
      <c r="H146" s="9"/>
      <c r="I146" s="9"/>
      <c r="J146" s="9"/>
      <c r="K146" s="29"/>
      <c r="M146" s="70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5"/>
        <v>0</v>
      </c>
      <c r="H147" s="9"/>
      <c r="I147" s="9"/>
      <c r="J147" s="9"/>
      <c r="K147" s="29"/>
      <c r="M147" s="70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5"/>
        <v>0</v>
      </c>
      <c r="H148" s="9"/>
      <c r="I148" s="9"/>
      <c r="J148" s="9"/>
      <c r="K148" s="58"/>
      <c r="M148" s="70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5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60"/>
      <c r="M151" s="61"/>
      <c r="N151" s="61"/>
    </row>
    <row r="152" spans="1:14" ht="27" customHeight="1" thickTop="1" x14ac:dyDescent="0.2">
      <c r="A152" s="2"/>
      <c r="B152" s="96" t="s">
        <v>180</v>
      </c>
      <c r="C152" s="97"/>
      <c r="D152"/>
      <c r="E152" s="49"/>
      <c r="L152" s="34"/>
    </row>
    <row r="153" spans="1:14" x14ac:dyDescent="0.2">
      <c r="A153" s="3"/>
      <c r="B153" s="98"/>
      <c r="C153"/>
      <c r="D153"/>
      <c r="E153" s="49"/>
      <c r="L153" s="34"/>
    </row>
    <row r="154" spans="1:14" x14ac:dyDescent="0.2">
      <c r="A154" s="4"/>
      <c r="B154" s="98"/>
      <c r="C154"/>
      <c r="D154"/>
      <c r="E154" s="49"/>
      <c r="L154" s="34"/>
    </row>
    <row r="155" spans="1:14" x14ac:dyDescent="0.2">
      <c r="A155" s="5"/>
      <c r="B155" s="98"/>
      <c r="C155"/>
      <c r="D155"/>
      <c r="E155" s="49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53" priority="24" operator="lessThan">
      <formula>6.5</formula>
    </cfRule>
    <cfRule type="cellIs" dxfId="152" priority="25" operator="greaterThan">
      <formula>8</formula>
    </cfRule>
  </conditionalFormatting>
  <conditionalFormatting sqref="H32:K32">
    <cfRule type="containsText" dxfId="151" priority="22" stopIfTrue="1" operator="containsText" text="&lt;">
      <formula>NOT(ISERROR(SEARCH("&lt;",H32)))</formula>
    </cfRule>
    <cfRule type="cellIs" dxfId="150" priority="23" operator="greaterThan">
      <formula>$E$32</formula>
    </cfRule>
  </conditionalFormatting>
  <conditionalFormatting sqref="H25:K25">
    <cfRule type="containsText" dxfId="149" priority="20" stopIfTrue="1" operator="containsText" text="&lt;">
      <formula>NOT(ISERROR(SEARCH("&lt;",H25)))</formula>
    </cfRule>
    <cfRule type="cellIs" dxfId="148" priority="21" operator="greaterThan">
      <formula>$E$25</formula>
    </cfRule>
  </conditionalFormatting>
  <conditionalFormatting sqref="H23:K23">
    <cfRule type="containsText" dxfId="147" priority="18" stopIfTrue="1" operator="containsText" text="&lt;">
      <formula>NOT(ISERROR(SEARCH("&lt;",H23)))</formula>
    </cfRule>
    <cfRule type="cellIs" dxfId="146" priority="19" operator="greaterThan">
      <formula>$E$23</formula>
    </cfRule>
  </conditionalFormatting>
  <conditionalFormatting sqref="H18:K18">
    <cfRule type="containsText" dxfId="145" priority="16" stopIfTrue="1" operator="containsText" text="&lt;">
      <formula>NOT(ISERROR(SEARCH("&lt;",H18)))</formula>
    </cfRule>
    <cfRule type="cellIs" dxfId="144" priority="17" operator="greaterThan">
      <formula>$E$18</formula>
    </cfRule>
  </conditionalFormatting>
  <conditionalFormatting sqref="K40">
    <cfRule type="containsText" priority="14" stopIfTrue="1" operator="containsText" text="&lt;">
      <formula>NOT(ISERROR(SEARCH("&lt;",K40)))</formula>
    </cfRule>
    <cfRule type="cellIs" dxfId="143" priority="15" operator="greaterThan">
      <formula>$E$40</formula>
    </cfRule>
  </conditionalFormatting>
  <conditionalFormatting sqref="K58">
    <cfRule type="cellIs" dxfId="142" priority="13" operator="greaterThan">
      <formula>$E$58</formula>
    </cfRule>
  </conditionalFormatting>
  <conditionalFormatting sqref="K59">
    <cfRule type="cellIs" dxfId="141" priority="12" operator="greaterThan">
      <formula>$E$59</formula>
    </cfRule>
  </conditionalFormatting>
  <conditionalFormatting sqref="K61">
    <cfRule type="cellIs" dxfId="140" priority="11" operator="greaterThan">
      <formula>$E$61</formula>
    </cfRule>
  </conditionalFormatting>
  <conditionalFormatting sqref="K62">
    <cfRule type="cellIs" dxfId="139" priority="10" operator="greaterThan">
      <formula>$E$62</formula>
    </cfRule>
  </conditionalFormatting>
  <conditionalFormatting sqref="K64">
    <cfRule type="cellIs" dxfId="138" priority="9" operator="greaterThan">
      <formula>$E$64</formula>
    </cfRule>
  </conditionalFormatting>
  <conditionalFormatting sqref="K65">
    <cfRule type="cellIs" dxfId="137" priority="8" operator="greaterThan">
      <formula>$E$65</formula>
    </cfRule>
  </conditionalFormatting>
  <conditionalFormatting sqref="K66">
    <cfRule type="cellIs" dxfId="136" priority="7" operator="greaterThan">
      <formula>$E$66</formula>
    </cfRule>
  </conditionalFormatting>
  <conditionalFormatting sqref="K67">
    <cfRule type="cellIs" dxfId="135" priority="6" operator="greaterThan">
      <formula>$E$67</formula>
    </cfRule>
  </conditionalFormatting>
  <conditionalFormatting sqref="K70">
    <cfRule type="cellIs" dxfId="134" priority="5" operator="greaterThan">
      <formula>$E$70</formula>
    </cfRule>
  </conditionalFormatting>
  <conditionalFormatting sqref="K117">
    <cfRule type="cellIs" dxfId="13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3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8" sqref="J28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91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8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86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163</v>
      </c>
      <c r="I3" s="33" t="s">
        <v>163</v>
      </c>
      <c r="J3" s="33" t="s">
        <v>163</v>
      </c>
      <c r="K3" s="33" t="s">
        <v>164</v>
      </c>
      <c r="L3" s="35"/>
      <c r="M3" s="87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/>
      <c r="I4" s="33"/>
      <c r="J4" s="33"/>
      <c r="K4" s="33"/>
      <c r="L4" s="35"/>
      <c r="M4" s="87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3</v>
      </c>
      <c r="H5" s="9">
        <v>6.24</v>
      </c>
      <c r="I5" s="9">
        <v>6.31</v>
      </c>
      <c r="J5" s="9">
        <v>5.92</v>
      </c>
      <c r="K5" s="29"/>
      <c r="L5" s="36">
        <f>MIN(H5:K5)</f>
        <v>5.92</v>
      </c>
      <c r="M5" s="55">
        <f>AVERAGE(H5:K5)</f>
        <v>6.1566666666666663</v>
      </c>
      <c r="N5" s="9">
        <f>MAX(H5:K5)</f>
        <v>6.31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3</v>
      </c>
      <c r="H6" s="9">
        <v>8600</v>
      </c>
      <c r="I6" s="9">
        <v>6910</v>
      </c>
      <c r="J6" s="9">
        <v>6710</v>
      </c>
      <c r="K6" s="29"/>
      <c r="L6" s="36">
        <f>MIN(H6:K6)</f>
        <v>6710</v>
      </c>
      <c r="M6" s="55">
        <f t="shared" ref="M6:M30" si="1">AVERAGE(H6:K6)</f>
        <v>7406.666666666667</v>
      </c>
      <c r="N6" s="9">
        <f t="shared" ref="N6:N30" si="2">MAX(H6:K6)</f>
        <v>8600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3">COUNTA(H8:K8)</f>
        <v>3</v>
      </c>
      <c r="H8" s="69" t="s">
        <v>172</v>
      </c>
      <c r="I8" s="69" t="s">
        <v>172</v>
      </c>
      <c r="J8" s="69" t="s">
        <v>172</v>
      </c>
      <c r="K8" s="29"/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3</v>
      </c>
      <c r="H9" s="69" t="s">
        <v>172</v>
      </c>
      <c r="I9" s="69" t="s">
        <v>172</v>
      </c>
      <c r="J9" s="69" t="s">
        <v>172</v>
      </c>
      <c r="K9" s="9"/>
      <c r="L9" s="36" t="s">
        <v>184</v>
      </c>
      <c r="M9" s="7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3</v>
      </c>
      <c r="H10" s="9">
        <v>152</v>
      </c>
      <c r="I10" s="9">
        <v>136</v>
      </c>
      <c r="J10" s="9">
        <v>130</v>
      </c>
      <c r="K10" s="29"/>
      <c r="L10" s="36">
        <f t="shared" ref="L10:L30" si="4">MIN(H10:K10)</f>
        <v>130</v>
      </c>
      <c r="M10" s="55">
        <f t="shared" si="1"/>
        <v>139.33333333333334</v>
      </c>
      <c r="N10" s="9">
        <f t="shared" si="2"/>
        <v>152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3</v>
      </c>
      <c r="H11" s="9">
        <v>152</v>
      </c>
      <c r="I11" s="9">
        <v>136</v>
      </c>
      <c r="J11" s="9">
        <v>130</v>
      </c>
      <c r="K11" s="29"/>
      <c r="L11" s="36">
        <f t="shared" si="4"/>
        <v>130</v>
      </c>
      <c r="M11" s="55">
        <f t="shared" si="1"/>
        <v>139.33333333333334</v>
      </c>
      <c r="N11" s="9">
        <f t="shared" si="2"/>
        <v>152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3</v>
      </c>
      <c r="H12" s="9">
        <v>279</v>
      </c>
      <c r="I12" s="9">
        <v>208</v>
      </c>
      <c r="J12" s="9">
        <v>225</v>
      </c>
      <c r="K12" s="29"/>
      <c r="L12" s="36">
        <f t="shared" si="4"/>
        <v>208</v>
      </c>
      <c r="M12" s="55">
        <f t="shared" si="1"/>
        <v>237.33333333333334</v>
      </c>
      <c r="N12" s="9">
        <f t="shared" si="2"/>
        <v>279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3</v>
      </c>
      <c r="H13" s="9">
        <v>2500</v>
      </c>
      <c r="I13" s="9">
        <v>1940</v>
      </c>
      <c r="J13" s="9">
        <v>1950</v>
      </c>
      <c r="K13" s="29"/>
      <c r="L13" s="36">
        <f t="shared" si="4"/>
        <v>1940</v>
      </c>
      <c r="M13" s="55">
        <f t="shared" si="1"/>
        <v>2130</v>
      </c>
      <c r="N13" s="9">
        <f t="shared" si="2"/>
        <v>2500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3</v>
      </c>
      <c r="H14" s="9">
        <v>38</v>
      </c>
      <c r="I14" s="9">
        <v>29</v>
      </c>
      <c r="J14" s="9">
        <v>30</v>
      </c>
      <c r="K14" s="29"/>
      <c r="L14" s="36">
        <f t="shared" si="4"/>
        <v>29</v>
      </c>
      <c r="M14" s="55">
        <f t="shared" si="1"/>
        <v>32.333333333333336</v>
      </c>
      <c r="N14" s="9">
        <f t="shared" si="2"/>
        <v>38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3</v>
      </c>
      <c r="H15" s="9">
        <v>174</v>
      </c>
      <c r="I15" s="9">
        <v>148</v>
      </c>
      <c r="J15" s="9">
        <v>149</v>
      </c>
      <c r="K15" s="29"/>
      <c r="L15" s="36">
        <f t="shared" si="4"/>
        <v>148</v>
      </c>
      <c r="M15" s="55">
        <f t="shared" si="1"/>
        <v>157</v>
      </c>
      <c r="N15" s="9">
        <f t="shared" si="2"/>
        <v>174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3</v>
      </c>
      <c r="H16" s="9">
        <v>1510</v>
      </c>
      <c r="I16" s="9">
        <v>1070</v>
      </c>
      <c r="J16" s="9">
        <v>1230</v>
      </c>
      <c r="K16" s="29"/>
      <c r="L16" s="36">
        <f t="shared" si="4"/>
        <v>1070</v>
      </c>
      <c r="M16" s="55">
        <f t="shared" si="1"/>
        <v>1270</v>
      </c>
      <c r="N16" s="9">
        <f t="shared" si="2"/>
        <v>1510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3</v>
      </c>
      <c r="H17" s="9">
        <v>24</v>
      </c>
      <c r="I17" s="9">
        <v>28</v>
      </c>
      <c r="J17" s="9">
        <v>23</v>
      </c>
      <c r="K17" s="29"/>
      <c r="L17" s="36">
        <f t="shared" si="4"/>
        <v>23</v>
      </c>
      <c r="M17" s="55">
        <f t="shared" si="1"/>
        <v>25</v>
      </c>
      <c r="N17" s="9">
        <f t="shared" si="2"/>
        <v>28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3</v>
      </c>
      <c r="H18" s="9">
        <v>0.56899999999999995</v>
      </c>
      <c r="I18" s="9">
        <v>0.504</v>
      </c>
      <c r="J18" s="9">
        <v>0.46600000000000003</v>
      </c>
      <c r="K18" s="29"/>
      <c r="L18" s="36">
        <f t="shared" si="4"/>
        <v>0.46600000000000003</v>
      </c>
      <c r="M18" s="55">
        <f t="shared" si="1"/>
        <v>0.51300000000000001</v>
      </c>
      <c r="N18" s="9">
        <f t="shared" si="2"/>
        <v>0.56899999999999995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3</v>
      </c>
      <c r="H19" s="9">
        <v>0.83</v>
      </c>
      <c r="I19" s="9">
        <v>0.3</v>
      </c>
      <c r="J19" s="9">
        <v>8.9999999999999993E-3</v>
      </c>
      <c r="K19" s="29"/>
      <c r="L19" s="36">
        <f t="shared" si="4"/>
        <v>8.9999999999999993E-3</v>
      </c>
      <c r="M19" s="70" t="s">
        <v>185</v>
      </c>
      <c r="N19" s="9">
        <f t="shared" si="2"/>
        <v>0.83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3</v>
      </c>
      <c r="H22" s="9">
        <v>0.8</v>
      </c>
      <c r="I22" s="9">
        <v>0.8</v>
      </c>
      <c r="J22" s="9">
        <v>0.8</v>
      </c>
      <c r="K22" s="29"/>
      <c r="L22" s="36">
        <f t="shared" si="4"/>
        <v>0.8</v>
      </c>
      <c r="M22" s="55">
        <f t="shared" si="1"/>
        <v>0.80000000000000016</v>
      </c>
      <c r="N22" s="9">
        <f t="shared" si="2"/>
        <v>0.8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3</v>
      </c>
      <c r="H23" s="9">
        <v>0.16</v>
      </c>
      <c r="I23" s="9">
        <v>0.6</v>
      </c>
      <c r="J23" s="9">
        <v>0.48</v>
      </c>
      <c r="K23" s="29"/>
      <c r="L23" s="36">
        <f t="shared" si="4"/>
        <v>0.16</v>
      </c>
      <c r="M23" s="55">
        <f t="shared" si="1"/>
        <v>0.41333333333333333</v>
      </c>
      <c r="N23" s="9">
        <f>MAX(H23:K23)</f>
        <v>0.6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5"/>
        <v>3</v>
      </c>
      <c r="H24" s="69" t="s">
        <v>174</v>
      </c>
      <c r="I24" s="69" t="s">
        <v>174</v>
      </c>
      <c r="J24" s="69" t="s">
        <v>174</v>
      </c>
      <c r="K24" s="29"/>
      <c r="L24" s="36" t="s">
        <v>184</v>
      </c>
      <c r="M24" s="70" t="s">
        <v>185</v>
      </c>
      <c r="N24" s="36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3</v>
      </c>
      <c r="H25" s="9">
        <v>0.11</v>
      </c>
      <c r="I25" s="69" t="s">
        <v>174</v>
      </c>
      <c r="J25" s="9">
        <v>0.01</v>
      </c>
      <c r="K25" s="29"/>
      <c r="L25" s="36">
        <f t="shared" si="4"/>
        <v>0.01</v>
      </c>
      <c r="M25" s="70" t="s">
        <v>185</v>
      </c>
      <c r="N25" s="9">
        <f t="shared" si="2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3</v>
      </c>
      <c r="H26" s="9">
        <v>0.11</v>
      </c>
      <c r="I26" s="77" t="s">
        <v>174</v>
      </c>
      <c r="J26" s="9">
        <v>0.01</v>
      </c>
      <c r="K26" s="29"/>
      <c r="L26" s="36">
        <f t="shared" si="4"/>
        <v>0.01</v>
      </c>
      <c r="M26" s="55">
        <f t="shared" si="1"/>
        <v>0.06</v>
      </c>
      <c r="N26" s="9">
        <f t="shared" si="2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3</v>
      </c>
      <c r="H27" s="9">
        <v>79.400000000000006</v>
      </c>
      <c r="I27" s="9">
        <v>61.8</v>
      </c>
      <c r="J27" s="9">
        <v>62.3</v>
      </c>
      <c r="K27" s="29"/>
      <c r="L27" s="36">
        <f t="shared" si="4"/>
        <v>61.8</v>
      </c>
      <c r="M27" s="55">
        <f t="shared" si="1"/>
        <v>67.833333333333329</v>
      </c>
      <c r="N27" s="9">
        <f t="shared" si="2"/>
        <v>79.400000000000006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3</v>
      </c>
      <c r="H28" s="9">
        <v>82.5</v>
      </c>
      <c r="I28" s="9">
        <v>60.9</v>
      </c>
      <c r="J28" s="9">
        <v>67.8</v>
      </c>
      <c r="K28" s="29"/>
      <c r="L28" s="36">
        <f t="shared" si="4"/>
        <v>60.9</v>
      </c>
      <c r="M28" s="55">
        <f t="shared" si="1"/>
        <v>70.399999999999991</v>
      </c>
      <c r="N28" s="9">
        <f t="shared" si="2"/>
        <v>82.5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3</v>
      </c>
      <c r="H29" s="9">
        <v>1.92</v>
      </c>
      <c r="I29" s="9">
        <v>0.74</v>
      </c>
      <c r="J29" s="9">
        <v>4.25</v>
      </c>
      <c r="K29" s="29"/>
      <c r="L29" s="36">
        <f t="shared" si="4"/>
        <v>0.74</v>
      </c>
      <c r="M29" s="55">
        <f t="shared" si="1"/>
        <v>2.3033333333333332</v>
      </c>
      <c r="N29" s="9">
        <f t="shared" si="2"/>
        <v>4.25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3</v>
      </c>
      <c r="H30" s="18">
        <v>4</v>
      </c>
      <c r="I30" s="9">
        <v>4</v>
      </c>
      <c r="J30" s="18">
        <v>12</v>
      </c>
      <c r="K30" s="29"/>
      <c r="L30" s="36">
        <f t="shared" si="4"/>
        <v>4</v>
      </c>
      <c r="M30" s="55">
        <f t="shared" si="1"/>
        <v>6.666666666666667</v>
      </c>
      <c r="N30" s="9">
        <f t="shared" si="2"/>
        <v>12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M31" s="70"/>
      <c r="N31" s="36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5"/>
        <v>3</v>
      </c>
      <c r="H32" s="69" t="s">
        <v>173</v>
      </c>
      <c r="I32" s="69" t="s">
        <v>173</v>
      </c>
      <c r="J32" s="69" t="s">
        <v>173</v>
      </c>
      <c r="K32" s="29"/>
      <c r="L32" s="36" t="s">
        <v>184</v>
      </c>
      <c r="M32" s="70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93"/>
      <c r="N33" s="35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93"/>
      <c r="N34" s="35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3</v>
      </c>
      <c r="H35" s="69" t="s">
        <v>175</v>
      </c>
      <c r="I35" s="69" t="s">
        <v>175</v>
      </c>
      <c r="J35" s="69" t="s">
        <v>175</v>
      </c>
      <c r="K35" s="9"/>
      <c r="L35" s="36" t="s">
        <v>184</v>
      </c>
      <c r="M35" s="70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3</v>
      </c>
      <c r="H36" s="69" t="s">
        <v>175</v>
      </c>
      <c r="I36" s="69" t="s">
        <v>175</v>
      </c>
      <c r="J36" s="69" t="s">
        <v>175</v>
      </c>
      <c r="K36" s="9"/>
      <c r="L36" s="36" t="s">
        <v>184</v>
      </c>
      <c r="M36" s="70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3</v>
      </c>
      <c r="H37" s="69" t="s">
        <v>175</v>
      </c>
      <c r="I37" s="69" t="s">
        <v>175</v>
      </c>
      <c r="J37" s="69" t="s">
        <v>175</v>
      </c>
      <c r="K37" s="9"/>
      <c r="L37" s="36" t="s">
        <v>184</v>
      </c>
      <c r="M37" s="70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3</v>
      </c>
      <c r="H38" s="69" t="s">
        <v>175</v>
      </c>
      <c r="I38" s="69" t="s">
        <v>175</v>
      </c>
      <c r="J38" s="69" t="s">
        <v>175</v>
      </c>
      <c r="K38" s="9"/>
      <c r="L38" s="36" t="s">
        <v>184</v>
      </c>
      <c r="M38" s="70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3</v>
      </c>
      <c r="H39" s="69" t="s">
        <v>175</v>
      </c>
      <c r="I39" s="69" t="s">
        <v>175</v>
      </c>
      <c r="J39" s="69" t="s">
        <v>175</v>
      </c>
      <c r="K39" s="9"/>
      <c r="L39" s="36" t="s">
        <v>184</v>
      </c>
      <c r="M39" s="70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6"/>
        <v>3</v>
      </c>
      <c r="H40" s="69" t="s">
        <v>175</v>
      </c>
      <c r="I40" s="69" t="s">
        <v>175</v>
      </c>
      <c r="J40" s="69" t="s">
        <v>175</v>
      </c>
      <c r="K40" s="9"/>
      <c r="L40" s="36" t="s">
        <v>184</v>
      </c>
      <c r="M40" s="70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6"/>
        <v>3</v>
      </c>
      <c r="H41" s="69" t="s">
        <v>175</v>
      </c>
      <c r="I41" s="69" t="s">
        <v>175</v>
      </c>
      <c r="J41" s="69" t="s">
        <v>175</v>
      </c>
      <c r="K41" s="9"/>
      <c r="L41" s="36" t="s">
        <v>184</v>
      </c>
      <c r="M41" s="70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6"/>
        <v>3</v>
      </c>
      <c r="H42" s="69" t="s">
        <v>175</v>
      </c>
      <c r="I42" s="69" t="s">
        <v>175</v>
      </c>
      <c r="J42" s="69" t="s">
        <v>175</v>
      </c>
      <c r="K42" s="9"/>
      <c r="L42" s="36" t="s">
        <v>184</v>
      </c>
      <c r="M42" s="70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6"/>
        <v>3</v>
      </c>
      <c r="H43" s="69" t="s">
        <v>175</v>
      </c>
      <c r="I43" s="69" t="s">
        <v>175</v>
      </c>
      <c r="J43" s="69" t="s">
        <v>175</v>
      </c>
      <c r="K43" s="9"/>
      <c r="L43" s="36" t="s">
        <v>184</v>
      </c>
      <c r="M43" s="70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6"/>
        <v>3</v>
      </c>
      <c r="H44" s="69" t="s">
        <v>175</v>
      </c>
      <c r="I44" s="69" t="s">
        <v>175</v>
      </c>
      <c r="J44" s="69" t="s">
        <v>175</v>
      </c>
      <c r="K44" s="9"/>
      <c r="L44" s="36" t="s">
        <v>184</v>
      </c>
      <c r="M44" s="70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6"/>
        <v>3</v>
      </c>
      <c r="H45" s="69" t="s">
        <v>175</v>
      </c>
      <c r="I45" s="69" t="s">
        <v>175</v>
      </c>
      <c r="J45" s="69" t="s">
        <v>175</v>
      </c>
      <c r="K45" s="9"/>
      <c r="L45" s="36" t="s">
        <v>184</v>
      </c>
      <c r="M45" s="70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6"/>
        <v>3</v>
      </c>
      <c r="H46" s="69" t="s">
        <v>175</v>
      </c>
      <c r="I46" s="69" t="s">
        <v>175</v>
      </c>
      <c r="J46" s="69" t="s">
        <v>175</v>
      </c>
      <c r="K46" s="9"/>
      <c r="L46" s="36" t="s">
        <v>184</v>
      </c>
      <c r="M46" s="70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6"/>
        <v>3</v>
      </c>
      <c r="H47" s="69" t="s">
        <v>175</v>
      </c>
      <c r="I47" s="69" t="s">
        <v>175</v>
      </c>
      <c r="J47" s="69" t="s">
        <v>175</v>
      </c>
      <c r="K47" s="9"/>
      <c r="L47" s="36" t="s">
        <v>184</v>
      </c>
      <c r="M47" s="70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6"/>
        <v>3</v>
      </c>
      <c r="H48" s="69" t="s">
        <v>175</v>
      </c>
      <c r="I48" s="69" t="s">
        <v>175</v>
      </c>
      <c r="J48" s="69" t="s">
        <v>175</v>
      </c>
      <c r="K48" s="9"/>
      <c r="L48" s="36" t="s">
        <v>184</v>
      </c>
      <c r="M48" s="70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6"/>
        <v>3</v>
      </c>
      <c r="H49" s="69" t="s">
        <v>175</v>
      </c>
      <c r="I49" s="69" t="s">
        <v>175</v>
      </c>
      <c r="J49" s="69" t="s">
        <v>175</v>
      </c>
      <c r="K49" s="9"/>
      <c r="L49" s="36" t="s">
        <v>184</v>
      </c>
      <c r="M49" s="70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6"/>
        <v>3</v>
      </c>
      <c r="H50" s="69" t="s">
        <v>175</v>
      </c>
      <c r="I50" s="69" t="s">
        <v>175</v>
      </c>
      <c r="J50" s="69" t="s">
        <v>175</v>
      </c>
      <c r="K50" s="9"/>
      <c r="L50" s="36" t="s">
        <v>184</v>
      </c>
      <c r="M50" s="70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6"/>
        <v>3</v>
      </c>
      <c r="H51" s="69" t="s">
        <v>175</v>
      </c>
      <c r="I51" s="69" t="s">
        <v>175</v>
      </c>
      <c r="J51" s="69" t="s">
        <v>175</v>
      </c>
      <c r="K51" s="9"/>
      <c r="L51" s="36" t="s">
        <v>184</v>
      </c>
      <c r="M51" s="70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6"/>
        <v>3</v>
      </c>
      <c r="H52" s="69" t="s">
        <v>175</v>
      </c>
      <c r="I52" s="69" t="s">
        <v>175</v>
      </c>
      <c r="J52" s="69" t="s">
        <v>175</v>
      </c>
      <c r="K52" s="9"/>
      <c r="L52" s="36" t="s">
        <v>184</v>
      </c>
      <c r="M52" s="70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6"/>
        <v>3</v>
      </c>
      <c r="H53" s="69" t="s">
        <v>186</v>
      </c>
      <c r="I53" s="69" t="s">
        <v>186</v>
      </c>
      <c r="J53" s="69" t="s">
        <v>186</v>
      </c>
      <c r="K53" s="29"/>
      <c r="L53" s="36" t="s">
        <v>184</v>
      </c>
      <c r="M53" s="70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6"/>
        <v>3</v>
      </c>
      <c r="H54" s="69" t="s">
        <v>175</v>
      </c>
      <c r="I54" s="69" t="s">
        <v>175</v>
      </c>
      <c r="J54" s="69" t="s">
        <v>175</v>
      </c>
      <c r="K54" s="29"/>
      <c r="L54" s="36" t="s">
        <v>184</v>
      </c>
      <c r="M54" s="70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6"/>
        <v>3</v>
      </c>
      <c r="H55" s="69" t="s">
        <v>186</v>
      </c>
      <c r="I55" s="69" t="s">
        <v>186</v>
      </c>
      <c r="J55" s="69" t="s">
        <v>186</v>
      </c>
      <c r="K55" s="29"/>
      <c r="L55" s="44" t="s">
        <v>184</v>
      </c>
      <c r="M55" s="70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93"/>
      <c r="N56" s="35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93"/>
      <c r="N57" s="35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6">
        <v>1</v>
      </c>
      <c r="H58" s="9"/>
      <c r="I58" s="9"/>
      <c r="J58" s="9"/>
      <c r="K58" s="29"/>
      <c r="M58" s="55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6">
        <v>1</v>
      </c>
      <c r="H59" s="9"/>
      <c r="I59" s="9"/>
      <c r="J59" s="9"/>
      <c r="K59" s="29"/>
      <c r="M59" s="55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6">
        <v>1</v>
      </c>
      <c r="H60" s="9"/>
      <c r="I60" s="9"/>
      <c r="J60" s="9"/>
      <c r="K60" s="29"/>
      <c r="M60" s="55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6">
        <v>1</v>
      </c>
      <c r="H61" s="9"/>
      <c r="I61" s="9"/>
      <c r="J61" s="9"/>
      <c r="K61" s="58"/>
      <c r="L61" s="44"/>
      <c r="M61" s="70"/>
      <c r="N61" s="36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6">
        <v>1</v>
      </c>
      <c r="H62" s="9"/>
      <c r="I62" s="9"/>
      <c r="J62" s="9"/>
      <c r="K62" s="29"/>
      <c r="M62" s="55"/>
      <c r="N62" s="9"/>
    </row>
    <row r="63" spans="1:14" ht="13.5" customHeight="1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6">
        <v>1</v>
      </c>
      <c r="H63" s="9"/>
      <c r="I63" s="9"/>
      <c r="J63" s="9"/>
      <c r="K63" s="31"/>
      <c r="M63" s="55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6">
        <v>1</v>
      </c>
      <c r="H64" s="9"/>
      <c r="I64" s="9"/>
      <c r="J64" s="9"/>
      <c r="K64" s="29"/>
      <c r="M64" s="55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6">
        <v>1</v>
      </c>
      <c r="H65" s="9"/>
      <c r="I65" s="9"/>
      <c r="J65" s="9"/>
      <c r="K65" s="29"/>
      <c r="M65" s="55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6">
        <v>1</v>
      </c>
      <c r="H66" s="9"/>
      <c r="I66" s="9"/>
      <c r="J66" s="9"/>
      <c r="K66" s="58"/>
      <c r="L66" s="44"/>
      <c r="M66" s="88"/>
      <c r="N66" s="36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6">
        <v>1</v>
      </c>
      <c r="H67" s="9"/>
      <c r="I67" s="9"/>
      <c r="J67" s="9"/>
      <c r="K67" s="29"/>
      <c r="M67" s="55"/>
      <c r="N67" s="9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67"/>
      <c r="M68" s="94"/>
      <c r="N68" s="68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67"/>
      <c r="M69" s="94"/>
      <c r="N69" s="68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7">COUNTA(H70:K70)</f>
        <v>0</v>
      </c>
      <c r="H70" s="9"/>
      <c r="I70" s="9"/>
      <c r="J70" s="9"/>
      <c r="K70" s="29"/>
      <c r="L70" s="44"/>
      <c r="M70" s="70"/>
      <c r="N70" s="36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7"/>
        <v>0</v>
      </c>
      <c r="H71" s="9"/>
      <c r="I71" s="9"/>
      <c r="J71" s="9"/>
      <c r="K71" s="29"/>
      <c r="L71" s="44"/>
      <c r="M71" s="70"/>
      <c r="N71" s="36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29"/>
      <c r="L72" s="44"/>
      <c r="M72" s="70"/>
      <c r="N72" s="36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8">COUNTA(H73:K73)</f>
        <v>0</v>
      </c>
      <c r="H73" s="9"/>
      <c r="I73" s="9"/>
      <c r="J73" s="9"/>
      <c r="K73" s="29"/>
      <c r="L73" s="44"/>
      <c r="M73" s="70"/>
      <c r="N73" s="36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8"/>
        <v>0</v>
      </c>
      <c r="H74" s="9"/>
      <c r="I74" s="9"/>
      <c r="J74" s="9"/>
      <c r="K74" s="29"/>
      <c r="M74" s="55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8"/>
        <v>0</v>
      </c>
      <c r="H75" s="9"/>
      <c r="I75" s="9"/>
      <c r="J75" s="9"/>
      <c r="K75" s="58"/>
      <c r="L75" s="44"/>
      <c r="M75" s="70"/>
      <c r="N75" s="36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89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89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9">COUNTA(H78:K78)</f>
        <v>0</v>
      </c>
      <c r="H78" s="9"/>
      <c r="I78" s="9"/>
      <c r="J78" s="9"/>
      <c r="K78" s="29"/>
      <c r="L78" s="44"/>
      <c r="M78" s="70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9"/>
        <v>0</v>
      </c>
      <c r="H79" s="9"/>
      <c r="I79" s="9"/>
      <c r="J79" s="9"/>
      <c r="K79" s="29"/>
      <c r="L79" s="44"/>
      <c r="M79" s="70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9"/>
        <v>0</v>
      </c>
      <c r="H80" s="9"/>
      <c r="I80" s="9"/>
      <c r="J80" s="9"/>
      <c r="K80" s="29"/>
      <c r="L80" s="44"/>
      <c r="M80" s="70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9"/>
        <v>0</v>
      </c>
      <c r="H81" s="9"/>
      <c r="I81" s="9"/>
      <c r="J81" s="9"/>
      <c r="K81" s="29"/>
      <c r="L81" s="44"/>
      <c r="M81" s="70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9"/>
        <v>0</v>
      </c>
      <c r="H82" s="9"/>
      <c r="I82" s="9"/>
      <c r="J82" s="9"/>
      <c r="K82" s="29"/>
      <c r="L82" s="44"/>
      <c r="M82" s="70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89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89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10">COUNTA(H85:K85)</f>
        <v>0</v>
      </c>
      <c r="H85" s="9"/>
      <c r="I85" s="9"/>
      <c r="J85" s="9"/>
      <c r="K85" s="29"/>
      <c r="M85" s="70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10"/>
        <v>0</v>
      </c>
      <c r="H86" s="9"/>
      <c r="I86" s="9"/>
      <c r="J86" s="9"/>
      <c r="K86" s="29"/>
      <c r="M86" s="70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10"/>
        <v>0</v>
      </c>
      <c r="H87" s="9"/>
      <c r="I87" s="9"/>
      <c r="J87" s="9"/>
      <c r="K87" s="29"/>
      <c r="M87" s="70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10"/>
        <v>0</v>
      </c>
      <c r="H88" s="9"/>
      <c r="I88" s="9"/>
      <c r="J88" s="9"/>
      <c r="K88" s="29"/>
      <c r="M88" s="70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10"/>
        <v>0</v>
      </c>
      <c r="H89" s="9"/>
      <c r="I89" s="9"/>
      <c r="J89" s="9"/>
      <c r="K89" s="29"/>
      <c r="M89" s="70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10"/>
        <v>0</v>
      </c>
      <c r="H90" s="9"/>
      <c r="I90" s="9"/>
      <c r="J90" s="9"/>
      <c r="K90" s="29"/>
      <c r="M90" s="70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10"/>
        <v>0</v>
      </c>
      <c r="H91" s="9"/>
      <c r="I91" s="9"/>
      <c r="J91" s="9"/>
      <c r="K91" s="29"/>
      <c r="M91" s="70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10"/>
        <v>0</v>
      </c>
      <c r="H92" s="9"/>
      <c r="I92" s="9"/>
      <c r="J92" s="9"/>
      <c r="K92" s="29"/>
      <c r="M92" s="70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10"/>
        <v>0</v>
      </c>
      <c r="H93" s="9"/>
      <c r="I93" s="9"/>
      <c r="J93" s="9"/>
      <c r="K93" s="29"/>
      <c r="M93" s="70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10"/>
        <v>0</v>
      </c>
      <c r="H94" s="9"/>
      <c r="I94" s="9"/>
      <c r="J94" s="9"/>
      <c r="K94" s="29"/>
      <c r="M94" s="70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10"/>
        <v>0</v>
      </c>
      <c r="H95" s="9"/>
      <c r="I95" s="9"/>
      <c r="J95" s="9"/>
      <c r="K95" s="29"/>
      <c r="M95" s="70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10"/>
        <v>0</v>
      </c>
      <c r="H96" s="9"/>
      <c r="I96" s="9"/>
      <c r="J96" s="9"/>
      <c r="K96" s="29"/>
      <c r="M96" s="70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10"/>
        <v>0</v>
      </c>
      <c r="H97" s="9"/>
      <c r="I97" s="9"/>
      <c r="J97" s="9"/>
      <c r="K97" s="29"/>
      <c r="M97" s="70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10"/>
        <v>0</v>
      </c>
      <c r="H98" s="9"/>
      <c r="I98" s="9"/>
      <c r="J98" s="9"/>
      <c r="K98" s="29"/>
      <c r="M98" s="70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10"/>
        <v>0</v>
      </c>
      <c r="H99" s="9"/>
      <c r="I99" s="9"/>
      <c r="J99" s="9"/>
      <c r="K99" s="29"/>
      <c r="M99" s="70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10"/>
        <v>0</v>
      </c>
      <c r="H100" s="9"/>
      <c r="I100" s="9"/>
      <c r="J100" s="9"/>
      <c r="K100" s="29"/>
      <c r="M100" s="70"/>
      <c r="N100" s="9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35"/>
      <c r="M101" s="89"/>
      <c r="N101" s="14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89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11">COUNTA(H103:K103)</f>
        <v>0</v>
      </c>
      <c r="H103" s="9"/>
      <c r="I103" s="9"/>
      <c r="J103" s="9"/>
      <c r="K103" s="29"/>
      <c r="M103" s="70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11"/>
        <v>0</v>
      </c>
      <c r="H104" s="9"/>
      <c r="I104" s="9"/>
      <c r="J104" s="9"/>
      <c r="K104" s="29"/>
      <c r="M104" s="70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11"/>
        <v>0</v>
      </c>
      <c r="H105" s="9"/>
      <c r="I105" s="9"/>
      <c r="J105" s="9"/>
      <c r="K105" s="29"/>
      <c r="M105" s="70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11"/>
        <v>0</v>
      </c>
      <c r="H106" s="9"/>
      <c r="I106" s="9"/>
      <c r="J106" s="9"/>
      <c r="K106" s="29"/>
      <c r="M106" s="70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11"/>
        <v>0</v>
      </c>
      <c r="H107" s="9"/>
      <c r="I107" s="9"/>
      <c r="J107" s="9"/>
      <c r="K107" s="29"/>
      <c r="M107" s="70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11"/>
        <v>0</v>
      </c>
      <c r="H108" s="9"/>
      <c r="I108" s="9"/>
      <c r="J108" s="9"/>
      <c r="K108" s="29"/>
      <c r="M108" s="70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11"/>
        <v>0</v>
      </c>
      <c r="H109" s="9"/>
      <c r="I109" s="9"/>
      <c r="J109" s="9"/>
      <c r="K109" s="29"/>
      <c r="M109" s="70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11"/>
        <v>0</v>
      </c>
      <c r="H110" s="9"/>
      <c r="I110" s="9"/>
      <c r="J110" s="9"/>
      <c r="K110" s="29"/>
      <c r="M110" s="70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11"/>
        <v>0</v>
      </c>
      <c r="H111" s="9"/>
      <c r="I111" s="9"/>
      <c r="J111" s="9"/>
      <c r="K111" s="29"/>
      <c r="M111" s="70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11"/>
        <v>0</v>
      </c>
      <c r="H112" s="9"/>
      <c r="I112" s="9"/>
      <c r="J112" s="9"/>
      <c r="K112" s="29"/>
      <c r="M112" s="70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11"/>
        <v>0</v>
      </c>
      <c r="H113" s="9"/>
      <c r="I113" s="9"/>
      <c r="J113" s="9"/>
      <c r="K113" s="29"/>
      <c r="M113" s="70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11"/>
        <v>0</v>
      </c>
      <c r="H114" s="9"/>
      <c r="I114" s="9"/>
      <c r="J114" s="9"/>
      <c r="K114" s="29"/>
      <c r="M114" s="70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11"/>
        <v>0</v>
      </c>
      <c r="H115" s="9"/>
      <c r="I115" s="9"/>
      <c r="J115" s="9"/>
      <c r="K115" s="29"/>
      <c r="M115" s="70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55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2">COUNTA(H117:K117)</f>
        <v>0</v>
      </c>
      <c r="H117" s="9"/>
      <c r="I117" s="9"/>
      <c r="J117" s="9"/>
      <c r="K117" s="29"/>
      <c r="L117" s="44"/>
      <c r="M117" s="70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35"/>
      <c r="M118" s="89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89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3">COUNTA(H120:K120)</f>
        <v>0</v>
      </c>
      <c r="H120" s="9"/>
      <c r="I120" s="9"/>
      <c r="J120" s="9"/>
      <c r="K120" s="29"/>
      <c r="M120" s="70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3"/>
        <v>0</v>
      </c>
      <c r="H121" s="9"/>
      <c r="I121" s="9"/>
      <c r="J121" s="9"/>
      <c r="K121" s="29"/>
      <c r="M121" s="70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3"/>
        <v>0</v>
      </c>
      <c r="H122" s="9"/>
      <c r="I122" s="9"/>
      <c r="J122" s="9"/>
      <c r="K122" s="29"/>
      <c r="M122" s="70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3"/>
        <v>0</v>
      </c>
      <c r="H123" s="9"/>
      <c r="I123" s="9"/>
      <c r="J123" s="9"/>
      <c r="K123" s="29"/>
      <c r="M123" s="70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3"/>
        <v>0</v>
      </c>
      <c r="H124" s="9"/>
      <c r="I124" s="9"/>
      <c r="J124" s="9"/>
      <c r="K124" s="29"/>
      <c r="M124" s="70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3"/>
        <v>0</v>
      </c>
      <c r="H125" s="9"/>
      <c r="I125" s="9"/>
      <c r="J125" s="9"/>
      <c r="K125" s="29"/>
      <c r="M125" s="70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3"/>
        <v>0</v>
      </c>
      <c r="H126" s="9"/>
      <c r="I126" s="9"/>
      <c r="J126" s="9"/>
      <c r="K126" s="29"/>
      <c r="M126" s="70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3"/>
        <v>0</v>
      </c>
      <c r="H127" s="9"/>
      <c r="I127" s="9"/>
      <c r="J127" s="9"/>
      <c r="K127" s="29"/>
      <c r="M127" s="70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3"/>
        <v>0</v>
      </c>
      <c r="H128" s="9"/>
      <c r="I128" s="9"/>
      <c r="J128" s="9"/>
      <c r="K128" s="29"/>
      <c r="M128" s="70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3"/>
        <v>0</v>
      </c>
      <c r="H129" s="9"/>
      <c r="I129" s="9"/>
      <c r="J129" s="9"/>
      <c r="K129" s="29"/>
      <c r="M129" s="70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3"/>
        <v>0</v>
      </c>
      <c r="H130" s="9"/>
      <c r="I130" s="9"/>
      <c r="J130" s="9"/>
      <c r="K130" s="29"/>
      <c r="M130" s="70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3"/>
        <v>0</v>
      </c>
      <c r="H131" s="9"/>
      <c r="I131" s="9"/>
      <c r="J131" s="9"/>
      <c r="K131" s="29"/>
      <c r="M131" s="70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3"/>
        <v>0</v>
      </c>
      <c r="H132" s="9"/>
      <c r="I132" s="9"/>
      <c r="J132" s="9"/>
      <c r="K132" s="29"/>
      <c r="M132" s="70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3"/>
        <v>0</v>
      </c>
      <c r="H133" s="9"/>
      <c r="I133" s="9"/>
      <c r="J133" s="9"/>
      <c r="K133" s="29"/>
      <c r="M133" s="70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3"/>
        <v>0</v>
      </c>
      <c r="H134" s="9"/>
      <c r="I134" s="9"/>
      <c r="J134" s="9"/>
      <c r="K134" s="29"/>
      <c r="M134" s="70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3"/>
        <v>0</v>
      </c>
      <c r="H135" s="9"/>
      <c r="I135" s="9"/>
      <c r="J135" s="9"/>
      <c r="K135" s="29"/>
      <c r="M135" s="70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3"/>
        <v>0</v>
      </c>
      <c r="H136" s="9"/>
      <c r="I136" s="9"/>
      <c r="J136" s="9"/>
      <c r="K136" s="29"/>
      <c r="M136" s="70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3"/>
        <v>0</v>
      </c>
      <c r="H137" s="9"/>
      <c r="I137" s="9"/>
      <c r="J137" s="9"/>
      <c r="K137" s="29"/>
      <c r="M137" s="70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3"/>
        <v>0</v>
      </c>
      <c r="H138" s="9"/>
      <c r="I138" s="9"/>
      <c r="J138" s="9"/>
      <c r="K138" s="29"/>
      <c r="M138" s="70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3"/>
        <v>0</v>
      </c>
      <c r="H139" s="9"/>
      <c r="I139" s="9"/>
      <c r="J139" s="9"/>
      <c r="K139" s="29"/>
      <c r="M139" s="70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3"/>
        <v>0</v>
      </c>
      <c r="H140" s="9"/>
      <c r="I140" s="9"/>
      <c r="J140" s="9"/>
      <c r="K140" s="29"/>
      <c r="M140" s="70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3"/>
        <v>0</v>
      </c>
      <c r="H141" s="9"/>
      <c r="I141" s="9"/>
      <c r="J141" s="9"/>
      <c r="K141" s="29"/>
      <c r="M141" s="70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3"/>
        <v>0</v>
      </c>
      <c r="H142" s="9"/>
      <c r="I142" s="9"/>
      <c r="J142" s="9"/>
      <c r="K142" s="29"/>
      <c r="M142" s="70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3"/>
        <v>0</v>
      </c>
      <c r="H143" s="9"/>
      <c r="I143" s="9"/>
      <c r="J143" s="9"/>
      <c r="K143" s="29"/>
      <c r="M143" s="70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3"/>
        <v>0</v>
      </c>
      <c r="H144" s="9"/>
      <c r="I144" s="9"/>
      <c r="J144" s="9"/>
      <c r="K144" s="29"/>
      <c r="M144" s="70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3"/>
        <v>0</v>
      </c>
      <c r="H145" s="9"/>
      <c r="I145" s="9"/>
      <c r="J145" s="9"/>
      <c r="K145" s="29"/>
      <c r="M145" s="70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3"/>
        <v>0</v>
      </c>
      <c r="H146" s="9"/>
      <c r="I146" s="9"/>
      <c r="J146" s="9"/>
      <c r="K146" s="29"/>
      <c r="M146" s="70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3"/>
        <v>0</v>
      </c>
      <c r="H147" s="9"/>
      <c r="I147" s="9"/>
      <c r="J147" s="9"/>
      <c r="K147" s="29"/>
      <c r="M147" s="70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3"/>
        <v>0</v>
      </c>
      <c r="H148" s="9"/>
      <c r="I148" s="9"/>
      <c r="J148" s="9"/>
      <c r="K148" s="58"/>
      <c r="M148" s="70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3"/>
        <v>0</v>
      </c>
      <c r="H149" s="9"/>
      <c r="I149" s="9"/>
      <c r="J149" s="9"/>
      <c r="K149" s="29"/>
      <c r="M149" s="55"/>
      <c r="N149" s="9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M150" s="55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60"/>
      <c r="M151" s="90"/>
      <c r="N151" s="61"/>
    </row>
    <row r="152" spans="1:14" ht="27" customHeight="1" thickTop="1" x14ac:dyDescent="0.2">
      <c r="A152" s="2"/>
      <c r="B152" s="96" t="s">
        <v>180</v>
      </c>
      <c r="C152" s="97"/>
      <c r="D152"/>
      <c r="E152" s="49"/>
      <c r="L152" s="34"/>
    </row>
    <row r="153" spans="1:14" x14ac:dyDescent="0.2">
      <c r="A153" s="3"/>
      <c r="B153" s="98"/>
      <c r="C153"/>
      <c r="D153"/>
      <c r="E153" s="49"/>
      <c r="L153" s="34"/>
    </row>
    <row r="154" spans="1:14" x14ac:dyDescent="0.2">
      <c r="A154" s="4"/>
      <c r="B154" s="98"/>
      <c r="C154"/>
      <c r="D154"/>
      <c r="E154" s="49"/>
      <c r="L154" s="34"/>
    </row>
    <row r="155" spans="1:14" x14ac:dyDescent="0.2">
      <c r="A155" s="5"/>
      <c r="B155" s="98"/>
      <c r="C155"/>
      <c r="D155"/>
      <c r="E155" s="49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31" priority="24" operator="lessThan">
      <formula>6.5</formula>
    </cfRule>
    <cfRule type="cellIs" dxfId="130" priority="25" operator="greaterThan">
      <formula>8</formula>
    </cfRule>
  </conditionalFormatting>
  <conditionalFormatting sqref="H32:K32">
    <cfRule type="containsText" dxfId="129" priority="22" stopIfTrue="1" operator="containsText" text="&lt;">
      <formula>NOT(ISERROR(SEARCH("&lt;",H32)))</formula>
    </cfRule>
    <cfRule type="cellIs" dxfId="128" priority="23" operator="greaterThan">
      <formula>$E$32</formula>
    </cfRule>
  </conditionalFormatting>
  <conditionalFormatting sqref="H25:K25">
    <cfRule type="containsText" dxfId="127" priority="20" stopIfTrue="1" operator="containsText" text="&lt;">
      <formula>NOT(ISERROR(SEARCH("&lt;",H25)))</formula>
    </cfRule>
    <cfRule type="cellIs" dxfId="126" priority="21" operator="greaterThan">
      <formula>$E$25</formula>
    </cfRule>
  </conditionalFormatting>
  <conditionalFormatting sqref="H23:K23">
    <cfRule type="containsText" dxfId="125" priority="18" stopIfTrue="1" operator="containsText" text="&lt;">
      <formula>NOT(ISERROR(SEARCH("&lt;",H23)))</formula>
    </cfRule>
    <cfRule type="cellIs" dxfId="124" priority="19" operator="greaterThan">
      <formula>$E$23</formula>
    </cfRule>
  </conditionalFormatting>
  <conditionalFormatting sqref="H18:K18">
    <cfRule type="containsText" dxfId="123" priority="16" stopIfTrue="1" operator="containsText" text="&lt;">
      <formula>NOT(ISERROR(SEARCH("&lt;",H18)))</formula>
    </cfRule>
    <cfRule type="cellIs" dxfId="122" priority="17" operator="greaterThan">
      <formula>$E$18</formula>
    </cfRule>
  </conditionalFormatting>
  <conditionalFormatting sqref="K40">
    <cfRule type="containsText" priority="14" stopIfTrue="1" operator="containsText" text="&lt;">
      <formula>NOT(ISERROR(SEARCH("&lt;",K40)))</formula>
    </cfRule>
    <cfRule type="cellIs" dxfId="121" priority="15" operator="greaterThan">
      <formula>$E$40</formula>
    </cfRule>
  </conditionalFormatting>
  <conditionalFormatting sqref="K58">
    <cfRule type="cellIs" dxfId="120" priority="13" operator="greaterThan">
      <formula>$E$58</formula>
    </cfRule>
  </conditionalFormatting>
  <conditionalFormatting sqref="K59">
    <cfRule type="cellIs" dxfId="119" priority="12" operator="greaterThan">
      <formula>$E$59</formula>
    </cfRule>
  </conditionalFormatting>
  <conditionalFormatting sqref="K61">
    <cfRule type="cellIs" dxfId="118" priority="11" operator="greaterThan">
      <formula>$E$61</formula>
    </cfRule>
  </conditionalFormatting>
  <conditionalFormatting sqref="K62">
    <cfRule type="cellIs" dxfId="117" priority="10" operator="greaterThan">
      <formula>$E$62</formula>
    </cfRule>
  </conditionalFormatting>
  <conditionalFormatting sqref="K64">
    <cfRule type="cellIs" dxfId="116" priority="9" operator="greaterThan">
      <formula>$E$64</formula>
    </cfRule>
  </conditionalFormatting>
  <conditionalFormatting sqref="K65">
    <cfRule type="cellIs" dxfId="115" priority="8" operator="greaterThan">
      <formula>$E$65</formula>
    </cfRule>
  </conditionalFormatting>
  <conditionalFormatting sqref="K66">
    <cfRule type="cellIs" dxfId="114" priority="7" operator="greaterThan">
      <formula>$E$66</formula>
    </cfRule>
  </conditionalFormatting>
  <conditionalFormatting sqref="K67">
    <cfRule type="cellIs" dxfId="113" priority="6" operator="greaterThan">
      <formula>$E$67</formula>
    </cfRule>
  </conditionalFormatting>
  <conditionalFormatting sqref="K70">
    <cfRule type="cellIs" dxfId="112" priority="5" operator="greaterThan">
      <formula>$E$70</formula>
    </cfRule>
  </conditionalFormatting>
  <conditionalFormatting sqref="K117">
    <cfRule type="cellIs" dxfId="111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10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6"/>
  <sheetViews>
    <sheetView zoomScaleNormal="100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N6" sqref="N6"/>
    </sheetView>
  </sheetViews>
  <sheetFormatPr defaultRowHeight="12.75" x14ac:dyDescent="0.2"/>
  <cols>
    <col min="1" max="1" width="32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63"/>
      <c r="N2" s="63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165</v>
      </c>
      <c r="I3" s="33" t="s">
        <v>165</v>
      </c>
      <c r="J3" s="33" t="s">
        <v>165</v>
      </c>
      <c r="K3" s="33" t="s">
        <v>166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2</v>
      </c>
      <c r="H5" s="9"/>
      <c r="I5" s="9">
        <v>8.27</v>
      </c>
      <c r="J5" s="9">
        <v>8.11</v>
      </c>
      <c r="K5" s="29"/>
      <c r="L5" s="36">
        <f>MIN(H5:K5)</f>
        <v>8.11</v>
      </c>
      <c r="M5" s="55">
        <f>AVERAGE(H5:K5)</f>
        <v>8.19</v>
      </c>
      <c r="N5" s="9">
        <f>MAX(H5:K5)</f>
        <v>8.27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2</v>
      </c>
      <c r="H6" s="9"/>
      <c r="I6" s="9">
        <v>3000</v>
      </c>
      <c r="J6" s="9">
        <v>4220</v>
      </c>
      <c r="K6" s="29"/>
      <c r="L6" s="36">
        <f>MIN(H6:K6)</f>
        <v>3000</v>
      </c>
      <c r="M6" s="55">
        <f t="shared" ref="M6:M30" si="1">AVERAGE(H6:K6)</f>
        <v>3610</v>
      </c>
      <c r="N6" s="9">
        <f t="shared" ref="N6:N30" si="2">MAX(H6:K6)</f>
        <v>4220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2</v>
      </c>
      <c r="H7" s="9"/>
      <c r="I7" s="9">
        <v>19</v>
      </c>
      <c r="J7" s="9">
        <v>8</v>
      </c>
      <c r="K7" s="29"/>
      <c r="L7" s="36">
        <f t="shared" ref="L7:L30" si="3">MIN(H7:K7)</f>
        <v>8</v>
      </c>
      <c r="M7" s="55">
        <f t="shared" si="1"/>
        <v>13.5</v>
      </c>
      <c r="N7" s="9">
        <f t="shared" si="2"/>
        <v>19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2</v>
      </c>
      <c r="H8" s="9"/>
      <c r="I8" s="69" t="s">
        <v>172</v>
      </c>
      <c r="J8" s="69" t="s">
        <v>172</v>
      </c>
      <c r="K8" s="29"/>
      <c r="L8" s="36" t="s">
        <v>184</v>
      </c>
      <c r="M8" s="7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2</v>
      </c>
      <c r="H9" s="9"/>
      <c r="I9" s="69" t="s">
        <v>172</v>
      </c>
      <c r="J9" s="69" t="s">
        <v>172</v>
      </c>
      <c r="K9" s="9"/>
      <c r="L9" s="44" t="s">
        <v>184</v>
      </c>
      <c r="M9" s="70" t="s">
        <v>185</v>
      </c>
      <c r="N9" s="9">
        <f t="shared" si="2"/>
        <v>0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2</v>
      </c>
      <c r="H10" s="9"/>
      <c r="I10" s="9">
        <v>451</v>
      </c>
      <c r="J10" s="9">
        <v>588</v>
      </c>
      <c r="K10" s="29"/>
      <c r="L10" s="36">
        <f t="shared" si="3"/>
        <v>451</v>
      </c>
      <c r="M10" s="55">
        <f t="shared" si="1"/>
        <v>519.5</v>
      </c>
      <c r="N10" s="9">
        <f t="shared" si="2"/>
        <v>588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2</v>
      </c>
      <c r="H11" s="9"/>
      <c r="I11" s="9">
        <v>451</v>
      </c>
      <c r="J11" s="9">
        <v>588</v>
      </c>
      <c r="K11" s="29"/>
      <c r="L11" s="36">
        <f t="shared" si="3"/>
        <v>451</v>
      </c>
      <c r="M11" s="55">
        <f t="shared" si="1"/>
        <v>519.5</v>
      </c>
      <c r="N11" s="9">
        <f t="shared" si="2"/>
        <v>588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2</v>
      </c>
      <c r="H12" s="9"/>
      <c r="I12" s="9">
        <v>4</v>
      </c>
      <c r="J12" s="69" t="s">
        <v>192</v>
      </c>
      <c r="K12" s="29"/>
      <c r="L12" s="44" t="s">
        <v>184</v>
      </c>
      <c r="M12" s="70" t="s">
        <v>185</v>
      </c>
      <c r="N12" s="9">
        <f t="shared" si="2"/>
        <v>4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2</v>
      </c>
      <c r="H13" s="9"/>
      <c r="I13" s="9">
        <v>598</v>
      </c>
      <c r="J13" s="9">
        <v>895</v>
      </c>
      <c r="K13" s="29"/>
      <c r="L13" s="36">
        <f t="shared" si="3"/>
        <v>598</v>
      </c>
      <c r="M13" s="55">
        <f t="shared" si="1"/>
        <v>746.5</v>
      </c>
      <c r="N13" s="9">
        <f t="shared" si="2"/>
        <v>895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2</v>
      </c>
      <c r="H14" s="9"/>
      <c r="I14" s="9">
        <v>59</v>
      </c>
      <c r="J14" s="9">
        <v>75</v>
      </c>
      <c r="K14" s="29"/>
      <c r="L14" s="36">
        <f t="shared" si="3"/>
        <v>59</v>
      </c>
      <c r="M14" s="55">
        <f t="shared" si="1"/>
        <v>67</v>
      </c>
      <c r="N14" s="9">
        <f t="shared" si="2"/>
        <v>75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2</v>
      </c>
      <c r="H15" s="9"/>
      <c r="I15" s="9">
        <v>54</v>
      </c>
      <c r="J15" s="9">
        <v>77</v>
      </c>
      <c r="K15" s="29"/>
      <c r="L15" s="36">
        <f t="shared" si="3"/>
        <v>54</v>
      </c>
      <c r="M15" s="55">
        <f t="shared" si="1"/>
        <v>65.5</v>
      </c>
      <c r="N15" s="9">
        <f t="shared" si="2"/>
        <v>77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2</v>
      </c>
      <c r="H16" s="9"/>
      <c r="I16" s="9">
        <v>377</v>
      </c>
      <c r="J16" s="9">
        <v>639</v>
      </c>
      <c r="K16" s="29"/>
      <c r="L16" s="36">
        <f t="shared" si="3"/>
        <v>377</v>
      </c>
      <c r="M16" s="55">
        <f t="shared" si="1"/>
        <v>508</v>
      </c>
      <c r="N16" s="9">
        <f t="shared" si="2"/>
        <v>639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2</v>
      </c>
      <c r="H17" s="9"/>
      <c r="I17" s="9">
        <v>152</v>
      </c>
      <c r="J17" s="9">
        <v>224</v>
      </c>
      <c r="K17" s="29"/>
      <c r="L17" s="36">
        <f t="shared" si="3"/>
        <v>152</v>
      </c>
      <c r="M17" s="55">
        <f t="shared" si="1"/>
        <v>188</v>
      </c>
      <c r="N17" s="9">
        <f t="shared" si="2"/>
        <v>224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2</v>
      </c>
      <c r="H18" s="9"/>
      <c r="I18" s="9">
        <v>0.53600000000000003</v>
      </c>
      <c r="J18" s="9">
        <v>0.46700000000000003</v>
      </c>
      <c r="K18" s="29"/>
      <c r="L18" s="36">
        <f t="shared" si="3"/>
        <v>0.46700000000000003</v>
      </c>
      <c r="M18" s="55">
        <f t="shared" si="1"/>
        <v>0.50150000000000006</v>
      </c>
      <c r="N18" s="9">
        <f t="shared" si="2"/>
        <v>0.53600000000000003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2</v>
      </c>
      <c r="H19" s="9"/>
      <c r="I19" s="9">
        <v>0.33</v>
      </c>
      <c r="J19" s="9">
        <v>0.57199999999999995</v>
      </c>
      <c r="K19" s="29"/>
      <c r="L19" s="36">
        <f t="shared" si="3"/>
        <v>0.33</v>
      </c>
      <c r="M19" s="55">
        <f t="shared" si="1"/>
        <v>0.45099999999999996</v>
      </c>
      <c r="N19" s="9">
        <f t="shared" si="2"/>
        <v>0.57199999999999995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4">COUNTA(H22:K22)</f>
        <v>2</v>
      </c>
      <c r="H22" s="9"/>
      <c r="I22" s="9">
        <v>0.5</v>
      </c>
      <c r="J22" s="9">
        <v>0.5</v>
      </c>
      <c r="K22" s="29"/>
      <c r="L22" s="36">
        <f t="shared" si="3"/>
        <v>0.5</v>
      </c>
      <c r="M22" s="55">
        <f t="shared" si="1"/>
        <v>0.5</v>
      </c>
      <c r="N22" s="9">
        <f t="shared" si="2"/>
        <v>0.5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4"/>
        <v>2</v>
      </c>
      <c r="H23" s="9"/>
      <c r="I23" s="9">
        <v>7.4</v>
      </c>
      <c r="J23" s="9">
        <v>5.28</v>
      </c>
      <c r="K23" s="29"/>
      <c r="L23" s="36">
        <f t="shared" si="3"/>
        <v>5.28</v>
      </c>
      <c r="M23" s="55">
        <f t="shared" si="1"/>
        <v>6.34</v>
      </c>
      <c r="N23" s="9">
        <f t="shared" si="2"/>
        <v>7.4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4"/>
        <v>2</v>
      </c>
      <c r="H24" s="9"/>
      <c r="I24" s="9">
        <v>1.34</v>
      </c>
      <c r="J24" s="9">
        <v>0.52</v>
      </c>
      <c r="K24" s="29"/>
      <c r="L24" s="36">
        <f t="shared" si="3"/>
        <v>0.52</v>
      </c>
      <c r="M24" s="55">
        <f t="shared" si="1"/>
        <v>0.93</v>
      </c>
      <c r="N24" s="9">
        <f t="shared" si="2"/>
        <v>1.34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4"/>
        <v>2</v>
      </c>
      <c r="H25" s="9"/>
      <c r="I25" s="9">
        <v>12.9</v>
      </c>
      <c r="J25" s="9">
        <v>35.5</v>
      </c>
      <c r="K25" s="29"/>
      <c r="L25" s="36">
        <f t="shared" si="3"/>
        <v>12.9</v>
      </c>
      <c r="M25" s="55">
        <f t="shared" si="1"/>
        <v>24.2</v>
      </c>
      <c r="N25" s="9">
        <f t="shared" si="2"/>
        <v>35.5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4"/>
        <v>2</v>
      </c>
      <c r="H26" s="9"/>
      <c r="I26" s="9">
        <v>14.2</v>
      </c>
      <c r="J26" s="9">
        <v>36</v>
      </c>
      <c r="K26" s="29"/>
      <c r="L26" s="36">
        <f t="shared" si="3"/>
        <v>14.2</v>
      </c>
      <c r="M26" s="55">
        <f t="shared" si="1"/>
        <v>25.1</v>
      </c>
      <c r="N26" s="9">
        <f t="shared" si="2"/>
        <v>36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4"/>
        <v>2</v>
      </c>
      <c r="H27" s="9"/>
      <c r="I27" s="9">
        <v>26</v>
      </c>
      <c r="J27" s="9">
        <v>39.6</v>
      </c>
      <c r="K27" s="29"/>
      <c r="L27" s="36">
        <f t="shared" si="3"/>
        <v>26</v>
      </c>
      <c r="M27" s="55">
        <f t="shared" si="1"/>
        <v>32.799999999999997</v>
      </c>
      <c r="N27" s="9">
        <f t="shared" si="2"/>
        <v>39.6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4"/>
        <v>2</v>
      </c>
      <c r="H28" s="9"/>
      <c r="I28" s="17">
        <v>27.7</v>
      </c>
      <c r="J28" s="9">
        <v>43.6</v>
      </c>
      <c r="K28" s="29"/>
      <c r="L28" s="36">
        <f t="shared" si="3"/>
        <v>27.7</v>
      </c>
      <c r="M28" s="55">
        <f t="shared" si="1"/>
        <v>35.65</v>
      </c>
      <c r="N28" s="9">
        <f t="shared" si="2"/>
        <v>43.6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4"/>
        <v>2</v>
      </c>
      <c r="H29" s="9"/>
      <c r="I29" s="9">
        <v>3.19</v>
      </c>
      <c r="J29" s="9">
        <v>4.84</v>
      </c>
      <c r="K29" s="29"/>
      <c r="L29" s="36">
        <f t="shared" si="3"/>
        <v>3.19</v>
      </c>
      <c r="M29" s="55">
        <f t="shared" si="1"/>
        <v>4.0149999999999997</v>
      </c>
      <c r="N29" s="9">
        <f t="shared" si="2"/>
        <v>4.84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4"/>
        <v>2</v>
      </c>
      <c r="H30" s="18"/>
      <c r="I30" s="9">
        <v>59</v>
      </c>
      <c r="J30" s="18">
        <v>85</v>
      </c>
      <c r="K30" s="29"/>
      <c r="L30" s="36">
        <f t="shared" si="3"/>
        <v>59</v>
      </c>
      <c r="M30" s="55">
        <f t="shared" si="1"/>
        <v>72</v>
      </c>
      <c r="N30" s="9">
        <f t="shared" si="2"/>
        <v>85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4"/>
        <v>0</v>
      </c>
      <c r="H31" s="9"/>
      <c r="J31" s="9"/>
      <c r="K31" s="29"/>
      <c r="M31" s="55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4"/>
        <v>2</v>
      </c>
      <c r="H32" s="9"/>
      <c r="I32" s="9">
        <v>0.08</v>
      </c>
      <c r="J32" s="9">
        <v>0.08</v>
      </c>
      <c r="K32" s="29"/>
      <c r="L32" s="36" t="s">
        <v>184</v>
      </c>
      <c r="M32" s="7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5">COUNTA(H35:K35)</f>
        <v>2</v>
      </c>
      <c r="H35" s="9"/>
      <c r="I35" s="69" t="s">
        <v>175</v>
      </c>
      <c r="J35" s="69" t="s">
        <v>175</v>
      </c>
      <c r="K35" s="9"/>
      <c r="L35" s="36" t="s">
        <v>184</v>
      </c>
      <c r="M35" s="7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5"/>
        <v>2</v>
      </c>
      <c r="H36" s="19"/>
      <c r="I36" s="69" t="s">
        <v>175</v>
      </c>
      <c r="J36" s="69" t="s">
        <v>175</v>
      </c>
      <c r="K36" s="9"/>
      <c r="L36" s="36" t="s">
        <v>184</v>
      </c>
      <c r="M36" s="7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5"/>
        <v>2</v>
      </c>
      <c r="H37" s="9"/>
      <c r="I37" s="69" t="s">
        <v>175</v>
      </c>
      <c r="J37" s="69" t="s">
        <v>175</v>
      </c>
      <c r="K37" s="9"/>
      <c r="L37" s="36" t="s">
        <v>184</v>
      </c>
      <c r="M37" s="7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5"/>
        <v>2</v>
      </c>
      <c r="H38" s="9"/>
      <c r="I38" s="69" t="s">
        <v>175</v>
      </c>
      <c r="J38" s="69" t="s">
        <v>175</v>
      </c>
      <c r="K38" s="9"/>
      <c r="L38" s="36" t="s">
        <v>184</v>
      </c>
      <c r="M38" s="7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5"/>
        <v>2</v>
      </c>
      <c r="H39" s="9"/>
      <c r="I39" s="69" t="s">
        <v>175</v>
      </c>
      <c r="J39" s="69" t="s">
        <v>175</v>
      </c>
      <c r="K39" s="9"/>
      <c r="L39" s="36" t="s">
        <v>184</v>
      </c>
      <c r="M39" s="7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5"/>
        <v>2</v>
      </c>
      <c r="H40" s="9"/>
      <c r="I40" s="69" t="s">
        <v>175</v>
      </c>
      <c r="J40" s="69" t="s">
        <v>175</v>
      </c>
      <c r="K40" s="9"/>
      <c r="L40" s="36" t="s">
        <v>184</v>
      </c>
      <c r="M40" s="7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5"/>
        <v>2</v>
      </c>
      <c r="H41" s="9"/>
      <c r="I41" s="69" t="s">
        <v>175</v>
      </c>
      <c r="J41" s="69" t="s">
        <v>175</v>
      </c>
      <c r="K41" s="9"/>
      <c r="L41" s="36" t="s">
        <v>184</v>
      </c>
      <c r="M41" s="7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5"/>
        <v>2</v>
      </c>
      <c r="H42" s="9"/>
      <c r="I42" s="69" t="s">
        <v>175</v>
      </c>
      <c r="J42" s="69" t="s">
        <v>175</v>
      </c>
      <c r="K42" s="9"/>
      <c r="L42" s="36" t="s">
        <v>184</v>
      </c>
      <c r="M42" s="7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5"/>
        <v>2</v>
      </c>
      <c r="H43" s="9"/>
      <c r="I43" s="69" t="s">
        <v>175</v>
      </c>
      <c r="J43" s="69" t="s">
        <v>175</v>
      </c>
      <c r="K43" s="9"/>
      <c r="L43" s="36" t="s">
        <v>184</v>
      </c>
      <c r="M43" s="7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5"/>
        <v>2</v>
      </c>
      <c r="H44" s="9"/>
      <c r="I44" s="69" t="s">
        <v>175</v>
      </c>
      <c r="J44" s="69" t="s">
        <v>175</v>
      </c>
      <c r="K44" s="9"/>
      <c r="L44" s="36" t="s">
        <v>184</v>
      </c>
      <c r="M44" s="7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5"/>
        <v>2</v>
      </c>
      <c r="H45" s="9"/>
      <c r="I45" s="69" t="s">
        <v>175</v>
      </c>
      <c r="J45" s="69" t="s">
        <v>175</v>
      </c>
      <c r="K45" s="9"/>
      <c r="L45" s="36" t="s">
        <v>184</v>
      </c>
      <c r="M45" s="7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5"/>
        <v>2</v>
      </c>
      <c r="H46" s="9"/>
      <c r="I46" s="69" t="s">
        <v>175</v>
      </c>
      <c r="J46" s="69" t="s">
        <v>175</v>
      </c>
      <c r="K46" s="9"/>
      <c r="L46" s="36" t="s">
        <v>184</v>
      </c>
      <c r="M46" s="7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5"/>
        <v>2</v>
      </c>
      <c r="H47" s="9"/>
      <c r="I47" s="69" t="s">
        <v>175</v>
      </c>
      <c r="J47" s="69" t="s">
        <v>175</v>
      </c>
      <c r="K47" s="9"/>
      <c r="L47" s="36" t="s">
        <v>184</v>
      </c>
      <c r="M47" s="7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5"/>
        <v>2</v>
      </c>
      <c r="H48" s="9"/>
      <c r="I48" s="69" t="s">
        <v>175</v>
      </c>
      <c r="J48" s="69" t="s">
        <v>175</v>
      </c>
      <c r="K48" s="9"/>
      <c r="L48" s="36" t="s">
        <v>184</v>
      </c>
      <c r="M48" s="7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5"/>
        <v>2</v>
      </c>
      <c r="H49" s="9"/>
      <c r="I49" s="69" t="s">
        <v>175</v>
      </c>
      <c r="J49" s="69" t="s">
        <v>175</v>
      </c>
      <c r="K49" s="9"/>
      <c r="L49" s="36" t="s">
        <v>184</v>
      </c>
      <c r="M49" s="7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5"/>
        <v>2</v>
      </c>
      <c r="H50" s="9"/>
      <c r="I50" s="69" t="s">
        <v>175</v>
      </c>
      <c r="J50" s="69" t="s">
        <v>175</v>
      </c>
      <c r="K50" s="9"/>
      <c r="L50" s="36" t="s">
        <v>184</v>
      </c>
      <c r="M50" s="7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5"/>
        <v>2</v>
      </c>
      <c r="H51" s="9"/>
      <c r="I51" s="69" t="s">
        <v>175</v>
      </c>
      <c r="J51" s="69" t="s">
        <v>175</v>
      </c>
      <c r="K51" s="9"/>
      <c r="L51" s="36" t="s">
        <v>184</v>
      </c>
      <c r="M51" s="7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5"/>
        <v>2</v>
      </c>
      <c r="H52" s="9"/>
      <c r="I52" s="69" t="s">
        <v>175</v>
      </c>
      <c r="J52" s="69" t="s">
        <v>175</v>
      </c>
      <c r="K52" s="9"/>
      <c r="L52" s="36" t="s">
        <v>184</v>
      </c>
      <c r="M52" s="7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5"/>
        <v>2</v>
      </c>
      <c r="H53" s="9"/>
      <c r="I53" s="69" t="s">
        <v>186</v>
      </c>
      <c r="J53" s="69" t="s">
        <v>186</v>
      </c>
      <c r="K53" s="29"/>
      <c r="L53" s="36" t="s">
        <v>184</v>
      </c>
      <c r="M53" s="7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5"/>
        <v>2</v>
      </c>
      <c r="H54" s="9"/>
      <c r="I54" s="69" t="s">
        <v>175</v>
      </c>
      <c r="J54" s="69" t="s">
        <v>175</v>
      </c>
      <c r="K54" s="29"/>
      <c r="L54" s="36" t="s">
        <v>184</v>
      </c>
      <c r="M54" s="7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5"/>
        <v>2</v>
      </c>
      <c r="H55" s="9"/>
      <c r="I55" s="69" t="s">
        <v>186</v>
      </c>
      <c r="J55" s="69" t="s">
        <v>186</v>
      </c>
      <c r="K55" s="29"/>
      <c r="L55" s="36" t="s">
        <v>184</v>
      </c>
      <c r="M55" s="7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6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6"/>
        <v>0</v>
      </c>
      <c r="H59" s="9"/>
      <c r="I59" s="9"/>
      <c r="J59" s="9"/>
      <c r="K59" s="29"/>
      <c r="L59" s="45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6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6"/>
        <v>0</v>
      </c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6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6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6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6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6"/>
        <v>0</v>
      </c>
      <c r="H66" s="9"/>
      <c r="I66" s="9"/>
      <c r="J66" s="9"/>
      <c r="K66" s="58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7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8">COUNTA(H70:K70)</f>
        <v>0</v>
      </c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8"/>
        <v>0</v>
      </c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9">COUNTA(H73:K73)</f>
        <v>0</v>
      </c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9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9"/>
        <v>0</v>
      </c>
      <c r="H75" s="9"/>
      <c r="I75" s="9"/>
      <c r="J75" s="9"/>
      <c r="K75" s="58"/>
      <c r="L75" s="44"/>
      <c r="M75" s="9"/>
      <c r="N75" s="9"/>
    </row>
    <row r="76" spans="1:14" x14ac:dyDescent="0.2">
      <c r="A76" s="10" t="s">
        <v>193</v>
      </c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59"/>
      <c r="N76" s="14"/>
    </row>
    <row r="77" spans="1:14" x14ac:dyDescent="0.2">
      <c r="A77" s="6" t="s">
        <v>194</v>
      </c>
      <c r="B77" s="6" t="s">
        <v>46</v>
      </c>
      <c r="C77" s="6">
        <v>20</v>
      </c>
      <c r="D77" s="6"/>
      <c r="E77" s="6"/>
      <c r="F77" s="6"/>
      <c r="G77" s="6"/>
      <c r="H77" s="6"/>
      <c r="I77" s="6"/>
      <c r="J77" s="69" t="s">
        <v>189</v>
      </c>
      <c r="K77" s="6"/>
      <c r="L77" s="44" t="s">
        <v>184</v>
      </c>
      <c r="M77" s="44" t="s">
        <v>184</v>
      </c>
      <c r="N77" s="44" t="s">
        <v>184</v>
      </c>
    </row>
    <row r="78" spans="1:14" x14ac:dyDescent="0.2">
      <c r="A78" s="6" t="s">
        <v>195</v>
      </c>
      <c r="B78" s="6" t="s">
        <v>46</v>
      </c>
      <c r="C78" s="6">
        <v>100</v>
      </c>
      <c r="D78" s="6"/>
      <c r="E78" s="6"/>
      <c r="F78" s="6"/>
      <c r="G78" s="6"/>
      <c r="H78" s="6"/>
      <c r="I78" s="6"/>
      <c r="J78" s="69">
        <v>160</v>
      </c>
      <c r="K78" s="6"/>
      <c r="L78" s="26">
        <f t="shared" ref="L78:L81" si="10">MIN(H78:K78)</f>
        <v>160</v>
      </c>
      <c r="M78" s="26">
        <f t="shared" ref="M78:M81" si="11">AVERAGE(H78:K78)</f>
        <v>160</v>
      </c>
      <c r="N78" s="26">
        <f t="shared" ref="N78:N81" si="12">MAX(H78:K78)</f>
        <v>160</v>
      </c>
    </row>
    <row r="79" spans="1:14" x14ac:dyDescent="0.2">
      <c r="A79" s="6" t="s">
        <v>196</v>
      </c>
      <c r="B79" s="6" t="s">
        <v>46</v>
      </c>
      <c r="C79" s="6">
        <v>100</v>
      </c>
      <c r="D79" s="6"/>
      <c r="E79" s="6"/>
      <c r="F79" s="6"/>
      <c r="G79" s="6"/>
      <c r="H79" s="6"/>
      <c r="I79" s="6"/>
      <c r="J79" s="69">
        <v>670</v>
      </c>
      <c r="K79" s="6"/>
      <c r="L79" s="26">
        <f t="shared" si="10"/>
        <v>670</v>
      </c>
      <c r="M79" s="26">
        <f t="shared" si="11"/>
        <v>670</v>
      </c>
      <c r="N79" s="26">
        <f t="shared" si="12"/>
        <v>670</v>
      </c>
    </row>
    <row r="80" spans="1:14" x14ac:dyDescent="0.2">
      <c r="A80" s="6" t="s">
        <v>197</v>
      </c>
      <c r="B80" s="6" t="s">
        <v>46</v>
      </c>
      <c r="C80" s="6">
        <v>100</v>
      </c>
      <c r="D80" s="6"/>
      <c r="E80" s="6"/>
      <c r="F80" s="6"/>
      <c r="G80" s="6"/>
      <c r="H80" s="6"/>
      <c r="I80" s="6"/>
      <c r="J80" s="69" t="s">
        <v>176</v>
      </c>
      <c r="K80" s="6"/>
      <c r="L80" s="44" t="s">
        <v>184</v>
      </c>
      <c r="M80" s="44" t="s">
        <v>184</v>
      </c>
      <c r="N80" s="44" t="s">
        <v>184</v>
      </c>
    </row>
    <row r="81" spans="1:14" x14ac:dyDescent="0.2">
      <c r="A81" s="6" t="s">
        <v>198</v>
      </c>
      <c r="B81" s="6" t="s">
        <v>46</v>
      </c>
      <c r="C81" s="6">
        <v>1000</v>
      </c>
      <c r="D81" s="6"/>
      <c r="E81" s="6"/>
      <c r="F81" s="6"/>
      <c r="G81" s="6"/>
      <c r="H81" s="6"/>
      <c r="I81" s="6"/>
      <c r="J81" s="69">
        <v>830</v>
      </c>
      <c r="K81" s="6"/>
      <c r="L81" s="26">
        <f t="shared" si="10"/>
        <v>830</v>
      </c>
      <c r="M81" s="26">
        <f t="shared" si="11"/>
        <v>830</v>
      </c>
      <c r="N81" s="26">
        <f t="shared" si="12"/>
        <v>830</v>
      </c>
    </row>
    <row r="82" spans="1:14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">
      <c r="A83" s="10" t="s">
        <v>152</v>
      </c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59"/>
      <c r="N83" s="14"/>
    </row>
    <row r="84" spans="1:14" x14ac:dyDescent="0.2">
      <c r="A84" s="6" t="s">
        <v>124</v>
      </c>
      <c r="B84" s="6" t="s">
        <v>46</v>
      </c>
      <c r="C84" s="6">
        <v>20</v>
      </c>
      <c r="D84" s="6"/>
      <c r="E84" s="9"/>
      <c r="F84" s="6">
        <v>1</v>
      </c>
      <c r="G84" s="26">
        <f t="shared" ref="G84:G88" si="13">COUNTA(H84:K84)</f>
        <v>2</v>
      </c>
      <c r="H84" s="9"/>
      <c r="I84" s="69" t="s">
        <v>189</v>
      </c>
      <c r="J84" s="69" t="s">
        <v>189</v>
      </c>
      <c r="K84" s="29"/>
      <c r="L84" s="44" t="s">
        <v>184</v>
      </c>
      <c r="M84" s="69" t="s">
        <v>185</v>
      </c>
      <c r="N84" s="9" t="s">
        <v>184</v>
      </c>
    </row>
    <row r="85" spans="1:14" x14ac:dyDescent="0.2">
      <c r="A85" s="6" t="s">
        <v>125</v>
      </c>
      <c r="B85" s="6" t="s">
        <v>46</v>
      </c>
      <c r="C85" s="6">
        <v>50</v>
      </c>
      <c r="D85" s="6"/>
      <c r="E85" s="9"/>
      <c r="F85" s="6">
        <v>1</v>
      </c>
      <c r="G85" s="26">
        <f t="shared" si="13"/>
        <v>2</v>
      </c>
      <c r="H85" s="9"/>
      <c r="I85" s="69" t="s">
        <v>190</v>
      </c>
      <c r="J85" s="9">
        <v>80</v>
      </c>
      <c r="K85" s="29"/>
      <c r="L85" s="44" t="s">
        <v>184</v>
      </c>
      <c r="M85" s="70" t="s">
        <v>185</v>
      </c>
      <c r="N85" s="69">
        <f t="shared" ref="N85:N88" si="14">MAX(H85:K85)</f>
        <v>80</v>
      </c>
    </row>
    <row r="86" spans="1:14" x14ac:dyDescent="0.2">
      <c r="A86" s="6" t="s">
        <v>126</v>
      </c>
      <c r="B86" s="6" t="s">
        <v>46</v>
      </c>
      <c r="C86" s="6">
        <v>100</v>
      </c>
      <c r="D86" s="6"/>
      <c r="E86" s="9"/>
      <c r="F86" s="6">
        <v>1</v>
      </c>
      <c r="G86" s="26">
        <f t="shared" si="13"/>
        <v>2</v>
      </c>
      <c r="H86" s="9"/>
      <c r="I86" s="9">
        <v>120</v>
      </c>
      <c r="J86" s="9">
        <v>620</v>
      </c>
      <c r="K86" s="29"/>
      <c r="L86" s="44">
        <f t="shared" ref="L86:L88" si="15">MIN(H86:K86)</f>
        <v>120</v>
      </c>
      <c r="M86" s="55">
        <f t="shared" ref="M86:M88" si="16">AVERAGE(H86:K86)</f>
        <v>370</v>
      </c>
      <c r="N86" s="9">
        <f t="shared" si="14"/>
        <v>620</v>
      </c>
    </row>
    <row r="87" spans="1:14" x14ac:dyDescent="0.2">
      <c r="A87" s="6" t="s">
        <v>127</v>
      </c>
      <c r="B87" s="6" t="s">
        <v>46</v>
      </c>
      <c r="C87" s="6">
        <v>50</v>
      </c>
      <c r="D87" s="6"/>
      <c r="E87" s="9"/>
      <c r="F87" s="6">
        <v>1</v>
      </c>
      <c r="G87" s="26">
        <f t="shared" si="13"/>
        <v>2</v>
      </c>
      <c r="H87" s="9"/>
      <c r="I87" s="69" t="s">
        <v>190</v>
      </c>
      <c r="J87" s="9">
        <v>140</v>
      </c>
      <c r="K87" s="29"/>
      <c r="L87" s="44" t="s">
        <v>184</v>
      </c>
      <c r="M87" s="69" t="s">
        <v>185</v>
      </c>
      <c r="N87" s="9">
        <f t="shared" si="14"/>
        <v>140</v>
      </c>
    </row>
    <row r="88" spans="1:14" x14ac:dyDescent="0.2">
      <c r="A88" s="6" t="s">
        <v>157</v>
      </c>
      <c r="B88" s="6" t="s">
        <v>46</v>
      </c>
      <c r="C88" s="6">
        <v>50</v>
      </c>
      <c r="D88" s="6"/>
      <c r="E88" s="9"/>
      <c r="F88" s="6">
        <v>1</v>
      </c>
      <c r="G88" s="26">
        <f t="shared" si="13"/>
        <v>2</v>
      </c>
      <c r="H88" s="9"/>
      <c r="I88" s="9">
        <v>120</v>
      </c>
      <c r="J88" s="9">
        <v>840</v>
      </c>
      <c r="K88" s="29"/>
      <c r="L88" s="44">
        <f t="shared" si="15"/>
        <v>120</v>
      </c>
      <c r="M88" s="55">
        <f t="shared" si="16"/>
        <v>480</v>
      </c>
      <c r="N88" s="9">
        <f t="shared" si="14"/>
        <v>840</v>
      </c>
    </row>
    <row r="89" spans="1:14" x14ac:dyDescent="0.2">
      <c r="A89" s="10"/>
      <c r="B89" s="10"/>
      <c r="C89" s="10"/>
      <c r="D89" s="10"/>
      <c r="E89" s="21"/>
      <c r="F89" s="10"/>
      <c r="G89" s="10"/>
      <c r="H89" s="14"/>
      <c r="I89" s="14"/>
      <c r="J89" s="14"/>
      <c r="K89" s="59"/>
      <c r="L89" s="35"/>
      <c r="M89" s="59"/>
      <c r="N89" s="14"/>
    </row>
    <row r="90" spans="1:14" x14ac:dyDescent="0.2">
      <c r="A90" s="10" t="s">
        <v>153</v>
      </c>
      <c r="B90" s="10"/>
      <c r="C90" s="10"/>
      <c r="D90" s="10"/>
      <c r="E90" s="21"/>
      <c r="F90" s="10"/>
      <c r="G90" s="10"/>
      <c r="H90" s="14"/>
      <c r="I90" s="14"/>
      <c r="J90" s="14"/>
      <c r="K90" s="59"/>
      <c r="L90" s="35"/>
      <c r="M90" s="59"/>
      <c r="N90" s="14"/>
    </row>
    <row r="91" spans="1:14" x14ac:dyDescent="0.2">
      <c r="A91" s="6" t="s">
        <v>105</v>
      </c>
      <c r="B91" s="6" t="s">
        <v>46</v>
      </c>
      <c r="C91" s="6">
        <v>1</v>
      </c>
      <c r="D91" s="6"/>
      <c r="E91" s="79">
        <v>16</v>
      </c>
      <c r="F91" s="6">
        <v>1</v>
      </c>
      <c r="G91" s="26">
        <f t="shared" ref="G91:G106" si="17">COUNTA(H91:K91)</f>
        <v>0</v>
      </c>
      <c r="H91" s="9"/>
      <c r="I91" s="9"/>
      <c r="J91" s="9"/>
      <c r="K91" s="29"/>
      <c r="M91" s="9"/>
      <c r="N91" s="9"/>
    </row>
    <row r="92" spans="1:14" x14ac:dyDescent="0.2">
      <c r="A92" s="6" t="s">
        <v>106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17"/>
        <v>0</v>
      </c>
      <c r="H92" s="9"/>
      <c r="I92" s="9"/>
      <c r="J92" s="9"/>
      <c r="K92" s="29"/>
      <c r="M92" s="9"/>
      <c r="N92" s="9"/>
    </row>
    <row r="93" spans="1:14" x14ac:dyDescent="0.2">
      <c r="A93" s="6" t="s">
        <v>107</v>
      </c>
      <c r="B93" s="6" t="s">
        <v>46</v>
      </c>
      <c r="C93" s="6">
        <v>1</v>
      </c>
      <c r="D93" s="6"/>
      <c r="E93" s="84"/>
      <c r="F93" s="6">
        <v>1</v>
      </c>
      <c r="G93" s="26">
        <f t="shared" si="17"/>
        <v>0</v>
      </c>
      <c r="H93" s="9"/>
      <c r="I93" s="9"/>
      <c r="J93" s="9"/>
      <c r="K93" s="29"/>
      <c r="M93" s="9"/>
      <c r="N93" s="9"/>
    </row>
    <row r="94" spans="1:14" x14ac:dyDescent="0.2">
      <c r="A94" s="6" t="s">
        <v>108</v>
      </c>
      <c r="B94" s="6" t="s">
        <v>46</v>
      </c>
      <c r="C94" s="6">
        <v>1</v>
      </c>
      <c r="D94" s="6"/>
      <c r="E94" s="84"/>
      <c r="F94" s="6">
        <v>1</v>
      </c>
      <c r="G94" s="26">
        <f t="shared" si="17"/>
        <v>0</v>
      </c>
      <c r="H94" s="9"/>
      <c r="I94" s="9"/>
      <c r="J94" s="9"/>
      <c r="K94" s="29"/>
      <c r="M94" s="9"/>
      <c r="N94" s="9"/>
    </row>
    <row r="95" spans="1:14" x14ac:dyDescent="0.2">
      <c r="A95" s="6" t="s">
        <v>109</v>
      </c>
      <c r="B95" s="6" t="s">
        <v>46</v>
      </c>
      <c r="C95" s="6">
        <v>1</v>
      </c>
      <c r="D95" s="6"/>
      <c r="E95" s="84"/>
      <c r="F95" s="6">
        <v>1</v>
      </c>
      <c r="G95" s="26">
        <f t="shared" si="17"/>
        <v>0</v>
      </c>
      <c r="H95" s="9"/>
      <c r="I95" s="9"/>
      <c r="J95" s="9"/>
      <c r="K95" s="29"/>
      <c r="M95" s="9"/>
      <c r="N95" s="9"/>
    </row>
    <row r="96" spans="1:14" x14ac:dyDescent="0.2">
      <c r="A96" s="6" t="s">
        <v>110</v>
      </c>
      <c r="B96" s="6" t="s">
        <v>46</v>
      </c>
      <c r="C96" s="6">
        <v>1</v>
      </c>
      <c r="D96" s="6"/>
      <c r="E96" s="84"/>
      <c r="F96" s="6">
        <v>1</v>
      </c>
      <c r="G96" s="26">
        <f t="shared" si="17"/>
        <v>0</v>
      </c>
      <c r="H96" s="9"/>
      <c r="I96" s="9"/>
      <c r="J96" s="9"/>
      <c r="K96" s="29"/>
      <c r="M96" s="9"/>
      <c r="N96" s="9"/>
    </row>
    <row r="97" spans="1:14" x14ac:dyDescent="0.2">
      <c r="A97" s="6" t="s">
        <v>111</v>
      </c>
      <c r="B97" s="6" t="s">
        <v>46</v>
      </c>
      <c r="C97" s="6">
        <v>1</v>
      </c>
      <c r="D97" s="6"/>
      <c r="E97" s="18"/>
      <c r="F97" s="6">
        <v>1</v>
      </c>
      <c r="G97" s="26">
        <f t="shared" si="17"/>
        <v>0</v>
      </c>
      <c r="H97" s="9"/>
      <c r="I97" s="9"/>
      <c r="J97" s="9"/>
      <c r="K97" s="29"/>
      <c r="M97" s="9"/>
      <c r="N97" s="9"/>
    </row>
    <row r="98" spans="1:14" x14ac:dyDescent="0.2">
      <c r="A98" s="6" t="s">
        <v>112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17"/>
        <v>0</v>
      </c>
      <c r="H98" s="9"/>
      <c r="I98" s="9"/>
      <c r="J98" s="9"/>
      <c r="K98" s="29"/>
      <c r="M98" s="9"/>
      <c r="N98" s="9"/>
    </row>
    <row r="99" spans="1:14" x14ac:dyDescent="0.2">
      <c r="A99" s="6" t="s">
        <v>113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17"/>
        <v>0</v>
      </c>
      <c r="H99" s="9"/>
      <c r="I99" s="9"/>
      <c r="J99" s="9"/>
      <c r="K99" s="29"/>
      <c r="M99" s="9"/>
      <c r="N99" s="9"/>
    </row>
    <row r="100" spans="1:14" x14ac:dyDescent="0.2">
      <c r="A100" s="6" t="s">
        <v>114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17"/>
        <v>0</v>
      </c>
      <c r="H100" s="9"/>
      <c r="I100" s="9"/>
      <c r="J100" s="9"/>
      <c r="K100" s="29"/>
      <c r="M100" s="9"/>
      <c r="N100" s="9"/>
    </row>
    <row r="101" spans="1:14" x14ac:dyDescent="0.2">
      <c r="A101" s="6" t="s">
        <v>115</v>
      </c>
      <c r="B101" s="6" t="s">
        <v>46</v>
      </c>
      <c r="C101" s="6">
        <v>1</v>
      </c>
      <c r="D101" s="6"/>
      <c r="E101" s="18"/>
      <c r="F101" s="6">
        <v>1</v>
      </c>
      <c r="G101" s="26">
        <f t="shared" si="17"/>
        <v>0</v>
      </c>
      <c r="H101" s="9"/>
      <c r="I101" s="9"/>
      <c r="J101" s="9"/>
      <c r="K101" s="29"/>
      <c r="M101" s="9"/>
      <c r="N101" s="9"/>
    </row>
    <row r="102" spans="1:14" x14ac:dyDescent="0.2">
      <c r="A102" s="6" t="s">
        <v>116</v>
      </c>
      <c r="B102" s="6" t="s">
        <v>46</v>
      </c>
      <c r="C102" s="6">
        <v>1</v>
      </c>
      <c r="D102" s="6"/>
      <c r="E102" s="18"/>
      <c r="F102" s="6">
        <v>1</v>
      </c>
      <c r="G102" s="26">
        <f t="shared" si="17"/>
        <v>0</v>
      </c>
      <c r="H102" s="9"/>
      <c r="I102" s="9"/>
      <c r="J102" s="9"/>
      <c r="K102" s="29"/>
      <c r="M102" s="9"/>
      <c r="N102" s="9"/>
    </row>
    <row r="103" spans="1:14" x14ac:dyDescent="0.2">
      <c r="A103" s="6" t="s">
        <v>117</v>
      </c>
      <c r="B103" s="6" t="s">
        <v>46</v>
      </c>
      <c r="C103" s="6">
        <v>0.5</v>
      </c>
      <c r="D103" s="6"/>
      <c r="E103" s="18"/>
      <c r="F103" s="6">
        <v>1</v>
      </c>
      <c r="G103" s="26">
        <f t="shared" si="17"/>
        <v>0</v>
      </c>
      <c r="H103" s="9"/>
      <c r="I103" s="9"/>
      <c r="J103" s="9"/>
      <c r="K103" s="29"/>
      <c r="M103" s="9"/>
      <c r="N103" s="9"/>
    </row>
    <row r="104" spans="1:14" x14ac:dyDescent="0.2">
      <c r="A104" s="6" t="s">
        <v>118</v>
      </c>
      <c r="B104" s="6" t="s">
        <v>46</v>
      </c>
      <c r="C104" s="6">
        <v>1</v>
      </c>
      <c r="D104" s="6"/>
      <c r="E104" s="18"/>
      <c r="F104" s="6">
        <v>1</v>
      </c>
      <c r="G104" s="26">
        <f t="shared" si="17"/>
        <v>0</v>
      </c>
      <c r="H104" s="9"/>
      <c r="I104" s="9"/>
      <c r="J104" s="9"/>
      <c r="K104" s="29"/>
      <c r="M104" s="9"/>
      <c r="N104" s="9"/>
    </row>
    <row r="105" spans="1:14" x14ac:dyDescent="0.2">
      <c r="A105" s="6" t="s">
        <v>119</v>
      </c>
      <c r="B105" s="6" t="s">
        <v>46</v>
      </c>
      <c r="C105" s="6">
        <v>1</v>
      </c>
      <c r="D105" s="6"/>
      <c r="E105" s="18"/>
      <c r="F105" s="6">
        <v>1</v>
      </c>
      <c r="G105" s="26">
        <f t="shared" si="17"/>
        <v>0</v>
      </c>
      <c r="H105" s="9"/>
      <c r="I105" s="9"/>
      <c r="J105" s="9"/>
      <c r="K105" s="29"/>
      <c r="M105" s="9"/>
      <c r="N105" s="9"/>
    </row>
    <row r="106" spans="1:14" x14ac:dyDescent="0.2">
      <c r="A106" s="6" t="s">
        <v>120</v>
      </c>
      <c r="B106" s="6" t="s">
        <v>46</v>
      </c>
      <c r="C106" s="6">
        <v>1</v>
      </c>
      <c r="D106" s="6"/>
      <c r="E106" s="18"/>
      <c r="F106" s="6">
        <v>1</v>
      </c>
      <c r="G106" s="26">
        <f t="shared" si="17"/>
        <v>0</v>
      </c>
      <c r="H106" s="9"/>
      <c r="I106" s="9"/>
      <c r="J106" s="9"/>
      <c r="K106" s="29"/>
      <c r="M106" s="9"/>
      <c r="N106" s="9"/>
    </row>
    <row r="107" spans="1:14" x14ac:dyDescent="0.2">
      <c r="A107" s="10"/>
      <c r="B107" s="10"/>
      <c r="C107" s="10"/>
      <c r="D107" s="10"/>
      <c r="E107" s="10"/>
      <c r="F107" s="10"/>
      <c r="G107" s="10"/>
      <c r="H107" s="14"/>
      <c r="I107" s="14"/>
      <c r="J107" s="14"/>
      <c r="K107" s="59"/>
      <c r="L107" s="35"/>
      <c r="M107" s="59"/>
      <c r="N107" s="14"/>
    </row>
    <row r="108" spans="1:14" x14ac:dyDescent="0.2">
      <c r="A108" s="10" t="s">
        <v>154</v>
      </c>
      <c r="B108" s="10"/>
      <c r="C108" s="10"/>
      <c r="D108" s="10"/>
      <c r="E108" s="10"/>
      <c r="F108" s="10"/>
      <c r="G108" s="10"/>
      <c r="H108" s="14"/>
      <c r="I108" s="14"/>
      <c r="J108" s="14"/>
      <c r="K108" s="59"/>
      <c r="L108" s="35"/>
      <c r="M108" s="59"/>
      <c r="N108" s="14"/>
    </row>
    <row r="109" spans="1:14" x14ac:dyDescent="0.2">
      <c r="A109" s="6" t="s">
        <v>65</v>
      </c>
      <c r="B109" s="6" t="s">
        <v>46</v>
      </c>
      <c r="C109" s="6">
        <v>0.5</v>
      </c>
      <c r="D109" s="6"/>
      <c r="E109" s="18"/>
      <c r="F109" s="8">
        <v>1</v>
      </c>
      <c r="G109" s="26">
        <f t="shared" ref="G109:G121" si="18">COUNTA(H109:K109)</f>
        <v>0</v>
      </c>
      <c r="H109" s="9"/>
      <c r="I109" s="9"/>
      <c r="J109" s="9"/>
      <c r="K109" s="29"/>
      <c r="M109" s="9"/>
      <c r="N109" s="9"/>
    </row>
    <row r="110" spans="1:14" x14ac:dyDescent="0.2">
      <c r="A110" s="6" t="s">
        <v>66</v>
      </c>
      <c r="B110" s="6" t="s">
        <v>46</v>
      </c>
      <c r="C110" s="6">
        <v>0.5</v>
      </c>
      <c r="D110" s="6"/>
      <c r="E110" s="18"/>
      <c r="F110" s="6">
        <v>1</v>
      </c>
      <c r="G110" s="26">
        <f t="shared" si="18"/>
        <v>0</v>
      </c>
      <c r="H110" s="9"/>
      <c r="I110" s="9"/>
      <c r="J110" s="9"/>
      <c r="K110" s="29"/>
      <c r="M110" s="9"/>
      <c r="N110" s="9"/>
    </row>
    <row r="111" spans="1:14" x14ac:dyDescent="0.2">
      <c r="A111" s="6" t="s">
        <v>67</v>
      </c>
      <c r="B111" s="6" t="s">
        <v>46</v>
      </c>
      <c r="C111" s="6">
        <v>2</v>
      </c>
      <c r="D111" s="6"/>
      <c r="E111" s="18"/>
      <c r="F111" s="8">
        <v>1</v>
      </c>
      <c r="G111" s="26">
        <f t="shared" si="18"/>
        <v>0</v>
      </c>
      <c r="H111" s="9"/>
      <c r="I111" s="9"/>
      <c r="J111" s="9"/>
      <c r="K111" s="29"/>
      <c r="M111" s="9"/>
      <c r="N111" s="9"/>
    </row>
    <row r="112" spans="1:14" x14ac:dyDescent="0.2">
      <c r="A112" s="6" t="s">
        <v>68</v>
      </c>
      <c r="B112" s="6" t="s">
        <v>46</v>
      </c>
      <c r="C112" s="6">
        <v>0.5</v>
      </c>
      <c r="D112" s="6"/>
      <c r="E112" s="18"/>
      <c r="F112" s="6">
        <v>1</v>
      </c>
      <c r="G112" s="26">
        <f t="shared" si="18"/>
        <v>0</v>
      </c>
      <c r="H112" s="9"/>
      <c r="I112" s="9"/>
      <c r="J112" s="9"/>
      <c r="K112" s="29"/>
      <c r="M112" s="9"/>
      <c r="N112" s="9"/>
    </row>
    <row r="113" spans="1:14" x14ac:dyDescent="0.2">
      <c r="A113" s="6" t="s">
        <v>69</v>
      </c>
      <c r="B113" s="6" t="s">
        <v>46</v>
      </c>
      <c r="C113" s="6">
        <v>0.5</v>
      </c>
      <c r="D113" s="6"/>
      <c r="E113" s="79">
        <v>0.01</v>
      </c>
      <c r="F113" s="8">
        <v>1</v>
      </c>
      <c r="G113" s="26">
        <f t="shared" si="18"/>
        <v>0</v>
      </c>
      <c r="H113" s="9"/>
      <c r="I113" s="9"/>
      <c r="J113" s="9"/>
      <c r="K113" s="29"/>
      <c r="M113" s="9"/>
      <c r="N113" s="9"/>
    </row>
    <row r="114" spans="1:14" x14ac:dyDescent="0.2">
      <c r="A114" s="6" t="s">
        <v>70</v>
      </c>
      <c r="B114" s="6" t="s">
        <v>46</v>
      </c>
      <c r="C114" s="6">
        <v>2</v>
      </c>
      <c r="D114" s="6"/>
      <c r="E114" s="79">
        <v>4.0000000000000001E-3</v>
      </c>
      <c r="F114" s="6">
        <v>1</v>
      </c>
      <c r="G114" s="26">
        <f t="shared" si="18"/>
        <v>0</v>
      </c>
      <c r="H114" s="9"/>
      <c r="I114" s="9"/>
      <c r="J114" s="9"/>
      <c r="K114" s="29"/>
      <c r="M114" s="9"/>
      <c r="N114" s="9"/>
    </row>
    <row r="115" spans="1:14" x14ac:dyDescent="0.2">
      <c r="A115" s="6" t="s">
        <v>71</v>
      </c>
      <c r="B115" s="6" t="s">
        <v>46</v>
      </c>
      <c r="C115" s="6">
        <v>0.5</v>
      </c>
      <c r="D115" s="6"/>
      <c r="E115" s="80"/>
      <c r="F115" s="8">
        <v>1</v>
      </c>
      <c r="G115" s="26">
        <f t="shared" si="18"/>
        <v>0</v>
      </c>
      <c r="H115" s="9"/>
      <c r="I115" s="9"/>
      <c r="J115" s="9"/>
      <c r="K115" s="29"/>
      <c r="M115" s="9"/>
      <c r="N115" s="9"/>
    </row>
    <row r="116" spans="1:14" x14ac:dyDescent="0.2">
      <c r="A116" s="6" t="s">
        <v>72</v>
      </c>
      <c r="B116" s="6" t="s">
        <v>46</v>
      </c>
      <c r="C116" s="6">
        <v>0.5</v>
      </c>
      <c r="D116" s="6"/>
      <c r="E116" s="80"/>
      <c r="F116" s="6">
        <v>1</v>
      </c>
      <c r="G116" s="26">
        <f t="shared" si="18"/>
        <v>0</v>
      </c>
      <c r="H116" s="9"/>
      <c r="I116" s="9"/>
      <c r="J116" s="9"/>
      <c r="K116" s="29"/>
      <c r="M116" s="9"/>
      <c r="N116" s="9"/>
    </row>
    <row r="117" spans="1:14" x14ac:dyDescent="0.2">
      <c r="A117" s="6" t="s">
        <v>73</v>
      </c>
      <c r="B117" s="6" t="s">
        <v>46</v>
      </c>
      <c r="C117" s="6">
        <v>0.5</v>
      </c>
      <c r="D117" s="6"/>
      <c r="E117" s="80"/>
      <c r="F117" s="8">
        <v>1</v>
      </c>
      <c r="G117" s="26">
        <f t="shared" si="18"/>
        <v>0</v>
      </c>
      <c r="H117" s="9"/>
      <c r="I117" s="9"/>
      <c r="J117" s="9"/>
      <c r="K117" s="29"/>
      <c r="M117" s="9"/>
      <c r="N117" s="9"/>
    </row>
    <row r="118" spans="1:14" x14ac:dyDescent="0.2">
      <c r="A118" s="6" t="s">
        <v>74</v>
      </c>
      <c r="B118" s="6" t="s">
        <v>46</v>
      </c>
      <c r="C118" s="6">
        <v>0.5</v>
      </c>
      <c r="D118" s="6"/>
      <c r="E118" s="80"/>
      <c r="F118" s="6">
        <v>1</v>
      </c>
      <c r="G118" s="26">
        <f t="shared" si="18"/>
        <v>0</v>
      </c>
      <c r="H118" s="9"/>
      <c r="I118" s="9"/>
      <c r="J118" s="9"/>
      <c r="K118" s="29"/>
      <c r="M118" s="9"/>
      <c r="N118" s="9"/>
    </row>
    <row r="119" spans="1:14" x14ac:dyDescent="0.2">
      <c r="A119" s="6" t="s">
        <v>75</v>
      </c>
      <c r="B119" s="6" t="s">
        <v>46</v>
      </c>
      <c r="C119" s="6">
        <v>0.5</v>
      </c>
      <c r="D119" s="6"/>
      <c r="E119" s="80"/>
      <c r="F119" s="8">
        <v>1</v>
      </c>
      <c r="G119" s="26">
        <f t="shared" si="18"/>
        <v>0</v>
      </c>
      <c r="H119" s="9"/>
      <c r="I119" s="9"/>
      <c r="J119" s="9"/>
      <c r="K119" s="29"/>
      <c r="M119" s="9"/>
      <c r="N119" s="9"/>
    </row>
    <row r="120" spans="1:14" x14ac:dyDescent="0.2">
      <c r="A120" s="6" t="s">
        <v>76</v>
      </c>
      <c r="B120" s="6" t="s">
        <v>46</v>
      </c>
      <c r="C120" s="6">
        <v>0.5</v>
      </c>
      <c r="D120" s="6"/>
      <c r="E120" s="80"/>
      <c r="F120" s="6">
        <v>1</v>
      </c>
      <c r="G120" s="26">
        <f t="shared" si="18"/>
        <v>0</v>
      </c>
      <c r="H120" s="9"/>
      <c r="I120" s="9"/>
      <c r="J120" s="9"/>
      <c r="K120" s="29"/>
      <c r="M120" s="9"/>
      <c r="N120" s="9"/>
    </row>
    <row r="121" spans="1:14" x14ac:dyDescent="0.2">
      <c r="A121" s="6" t="s">
        <v>77</v>
      </c>
      <c r="B121" s="6" t="s">
        <v>46</v>
      </c>
      <c r="C121" s="6">
        <v>0.5</v>
      </c>
      <c r="D121" s="6"/>
      <c r="E121" s="79">
        <v>0.02</v>
      </c>
      <c r="F121" s="8">
        <v>1</v>
      </c>
      <c r="G121" s="26">
        <f t="shared" si="18"/>
        <v>0</v>
      </c>
      <c r="H121" s="9"/>
      <c r="I121" s="9"/>
      <c r="J121" s="9"/>
      <c r="K121" s="29"/>
      <c r="M121" s="9"/>
      <c r="N121" s="9"/>
    </row>
    <row r="122" spans="1:14" x14ac:dyDescent="0.2">
      <c r="A122" s="6"/>
      <c r="B122" s="6"/>
      <c r="C122" s="6"/>
      <c r="D122" s="6"/>
      <c r="E122" s="9"/>
      <c r="F122" s="6"/>
      <c r="G122" s="7"/>
      <c r="H122" s="9"/>
      <c r="I122" s="9"/>
      <c r="J122" s="9"/>
      <c r="K122" s="29"/>
      <c r="M122" s="9"/>
      <c r="N122" s="9"/>
    </row>
    <row r="123" spans="1:14" x14ac:dyDescent="0.2">
      <c r="A123" s="6" t="s">
        <v>31</v>
      </c>
      <c r="B123" s="6" t="s">
        <v>17</v>
      </c>
      <c r="C123" s="6">
        <v>0.01</v>
      </c>
      <c r="D123" s="6"/>
      <c r="E123" s="47">
        <v>1E-3</v>
      </c>
      <c r="F123" s="8">
        <v>1</v>
      </c>
      <c r="G123" s="26">
        <f t="shared" ref="G123" si="19">COUNTA(H123:K123)</f>
        <v>0</v>
      </c>
      <c r="H123" s="9"/>
      <c r="I123" s="9"/>
      <c r="J123" s="9"/>
      <c r="K123" s="29"/>
      <c r="L123" s="44"/>
      <c r="M123" s="9"/>
      <c r="N123" s="9"/>
    </row>
    <row r="124" spans="1:14" x14ac:dyDescent="0.2">
      <c r="A124" s="10"/>
      <c r="B124" s="10"/>
      <c r="C124" s="10"/>
      <c r="D124" s="10"/>
      <c r="E124" s="21"/>
      <c r="F124" s="10"/>
      <c r="G124" s="10"/>
      <c r="H124" s="14"/>
      <c r="I124" s="14"/>
      <c r="J124" s="14"/>
      <c r="K124" s="59"/>
      <c r="L124" s="35"/>
      <c r="M124" s="59"/>
      <c r="N124" s="14"/>
    </row>
    <row r="125" spans="1:14" x14ac:dyDescent="0.2">
      <c r="A125" s="10" t="s">
        <v>155</v>
      </c>
      <c r="B125" s="10"/>
      <c r="C125" s="10"/>
      <c r="D125" s="10"/>
      <c r="E125" s="21"/>
      <c r="F125" s="10"/>
      <c r="G125" s="10"/>
      <c r="H125" s="14"/>
      <c r="I125" s="14"/>
      <c r="J125" s="14"/>
      <c r="K125" s="59"/>
      <c r="L125" s="35"/>
      <c r="M125" s="59"/>
      <c r="N125" s="14"/>
    </row>
    <row r="126" spans="1:14" x14ac:dyDescent="0.2">
      <c r="A126" s="6" t="s">
        <v>78</v>
      </c>
      <c r="B126" s="6" t="s">
        <v>46</v>
      </c>
      <c r="C126" s="6">
        <v>50</v>
      </c>
      <c r="D126" s="6"/>
      <c r="E126" s="18"/>
      <c r="F126" s="6">
        <v>1</v>
      </c>
      <c r="G126" s="26">
        <f t="shared" ref="G126:G155" si="20">COUNTA(H126:K126)</f>
        <v>0</v>
      </c>
      <c r="H126" s="9"/>
      <c r="I126" s="9"/>
      <c r="J126" s="9"/>
      <c r="K126" s="29"/>
      <c r="M126" s="9"/>
      <c r="N126" s="9"/>
    </row>
    <row r="127" spans="1:14" x14ac:dyDescent="0.2">
      <c r="A127" s="6" t="s">
        <v>79</v>
      </c>
      <c r="B127" s="6" t="s">
        <v>46</v>
      </c>
      <c r="C127" s="6">
        <v>50</v>
      </c>
      <c r="D127" s="6"/>
      <c r="E127" s="18"/>
      <c r="F127" s="6">
        <v>1</v>
      </c>
      <c r="G127" s="26">
        <f t="shared" si="20"/>
        <v>0</v>
      </c>
      <c r="H127" s="9"/>
      <c r="I127" s="9"/>
      <c r="J127" s="9"/>
      <c r="K127" s="29"/>
      <c r="M127" s="9"/>
      <c r="N127" s="9"/>
    </row>
    <row r="128" spans="1:14" x14ac:dyDescent="0.2">
      <c r="A128" s="6" t="s">
        <v>80</v>
      </c>
      <c r="B128" s="6" t="s">
        <v>46</v>
      </c>
      <c r="C128" s="6">
        <v>50</v>
      </c>
      <c r="D128" s="6"/>
      <c r="E128" s="18"/>
      <c r="F128" s="6">
        <v>1</v>
      </c>
      <c r="G128" s="26">
        <f t="shared" si="20"/>
        <v>0</v>
      </c>
      <c r="H128" s="9"/>
      <c r="I128" s="9"/>
      <c r="J128" s="9"/>
      <c r="K128" s="29"/>
      <c r="M128" s="9"/>
      <c r="N128" s="9"/>
    </row>
    <row r="129" spans="1:14" x14ac:dyDescent="0.2">
      <c r="A129" s="6" t="s">
        <v>81</v>
      </c>
      <c r="B129" s="6" t="s">
        <v>46</v>
      </c>
      <c r="C129" s="6">
        <v>50</v>
      </c>
      <c r="D129" s="6"/>
      <c r="E129" s="18"/>
      <c r="F129" s="6">
        <v>1</v>
      </c>
      <c r="G129" s="26">
        <f t="shared" si="20"/>
        <v>0</v>
      </c>
      <c r="H129" s="9"/>
      <c r="I129" s="9"/>
      <c r="J129" s="9"/>
      <c r="K129" s="29"/>
      <c r="M129" s="9"/>
      <c r="N129" s="9"/>
    </row>
    <row r="130" spans="1:14" x14ac:dyDescent="0.2">
      <c r="A130" s="6" t="s">
        <v>82</v>
      </c>
      <c r="B130" s="6" t="s">
        <v>46</v>
      </c>
      <c r="C130" s="6">
        <v>50</v>
      </c>
      <c r="D130" s="6"/>
      <c r="E130" s="18"/>
      <c r="F130" s="6">
        <v>1</v>
      </c>
      <c r="G130" s="26">
        <f t="shared" si="20"/>
        <v>0</v>
      </c>
      <c r="H130" s="9"/>
      <c r="I130" s="9"/>
      <c r="J130" s="9"/>
      <c r="K130" s="29"/>
      <c r="M130" s="9"/>
      <c r="N130" s="9"/>
    </row>
    <row r="131" spans="1:14" x14ac:dyDescent="0.2">
      <c r="A131" s="6" t="s">
        <v>83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20"/>
        <v>0</v>
      </c>
      <c r="H131" s="9"/>
      <c r="I131" s="9"/>
      <c r="J131" s="9"/>
      <c r="K131" s="29"/>
      <c r="M131" s="9"/>
      <c r="N131" s="9"/>
    </row>
    <row r="132" spans="1:14" x14ac:dyDescent="0.2">
      <c r="A132" s="6" t="s">
        <v>84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20"/>
        <v>0</v>
      </c>
      <c r="H132" s="9"/>
      <c r="I132" s="9"/>
      <c r="J132" s="9"/>
      <c r="K132" s="29"/>
      <c r="M132" s="9"/>
      <c r="N132" s="9"/>
    </row>
    <row r="133" spans="1:14" x14ac:dyDescent="0.2">
      <c r="A133" s="6" t="s">
        <v>130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20"/>
        <v>0</v>
      </c>
      <c r="H133" s="9"/>
      <c r="I133" s="9"/>
      <c r="J133" s="9"/>
      <c r="K133" s="29"/>
      <c r="M133" s="9"/>
      <c r="N133" s="9"/>
    </row>
    <row r="134" spans="1:14" x14ac:dyDescent="0.2">
      <c r="A134" s="6" t="s">
        <v>85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20"/>
        <v>0</v>
      </c>
      <c r="H134" s="9"/>
      <c r="I134" s="9"/>
      <c r="J134" s="9"/>
      <c r="K134" s="29"/>
      <c r="M134" s="9"/>
      <c r="N134" s="9"/>
    </row>
    <row r="135" spans="1:14" x14ac:dyDescent="0.2">
      <c r="A135" s="6" t="s">
        <v>86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20"/>
        <v>0</v>
      </c>
      <c r="H135" s="9"/>
      <c r="I135" s="9"/>
      <c r="J135" s="9"/>
      <c r="K135" s="29"/>
      <c r="M135" s="9"/>
      <c r="N135" s="9"/>
    </row>
    <row r="136" spans="1:14" x14ac:dyDescent="0.2">
      <c r="A136" s="6" t="s">
        <v>87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20"/>
        <v>0</v>
      </c>
      <c r="H136" s="9"/>
      <c r="I136" s="9"/>
      <c r="J136" s="9"/>
      <c r="K136" s="29"/>
      <c r="M136" s="9"/>
      <c r="N136" s="9"/>
    </row>
    <row r="137" spans="1:14" x14ac:dyDescent="0.2">
      <c r="A137" s="6" t="s">
        <v>88</v>
      </c>
      <c r="B137" s="6" t="s">
        <v>46</v>
      </c>
      <c r="C137" s="6">
        <v>5</v>
      </c>
      <c r="D137" s="6"/>
      <c r="E137" s="18"/>
      <c r="F137" s="6">
        <v>1</v>
      </c>
      <c r="G137" s="26">
        <f t="shared" si="20"/>
        <v>0</v>
      </c>
      <c r="H137" s="9"/>
      <c r="I137" s="9"/>
      <c r="J137" s="9"/>
      <c r="K137" s="29"/>
      <c r="M137" s="9"/>
      <c r="N137" s="9"/>
    </row>
    <row r="138" spans="1:14" x14ac:dyDescent="0.2">
      <c r="A138" s="6" t="s">
        <v>89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20"/>
        <v>0</v>
      </c>
      <c r="H138" s="9"/>
      <c r="I138" s="9"/>
      <c r="J138" s="9"/>
      <c r="K138" s="29"/>
      <c r="M138" s="9"/>
      <c r="N138" s="9"/>
    </row>
    <row r="139" spans="1:14" x14ac:dyDescent="0.2">
      <c r="A139" s="6" t="s">
        <v>90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20"/>
        <v>0</v>
      </c>
      <c r="H139" s="9"/>
      <c r="I139" s="9"/>
      <c r="J139" s="9"/>
      <c r="K139" s="29"/>
      <c r="M139" s="9"/>
      <c r="N139" s="9"/>
    </row>
    <row r="140" spans="1:14" x14ac:dyDescent="0.2">
      <c r="A140" s="6" t="s">
        <v>91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20"/>
        <v>0</v>
      </c>
      <c r="H140" s="9"/>
      <c r="I140" s="9"/>
      <c r="J140" s="9"/>
      <c r="K140" s="29"/>
      <c r="M140" s="9"/>
      <c r="N140" s="9"/>
    </row>
    <row r="141" spans="1:14" x14ac:dyDescent="0.2">
      <c r="A141" s="6" t="s">
        <v>92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20"/>
        <v>0</v>
      </c>
      <c r="H141" s="9"/>
      <c r="I141" s="9"/>
      <c r="J141" s="9"/>
      <c r="K141" s="29"/>
      <c r="M141" s="9"/>
      <c r="N141" s="9"/>
    </row>
    <row r="142" spans="1:14" x14ac:dyDescent="0.2">
      <c r="A142" s="6" t="s">
        <v>93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20"/>
        <v>0</v>
      </c>
      <c r="H142" s="9"/>
      <c r="I142" s="9"/>
      <c r="J142" s="9"/>
      <c r="K142" s="29"/>
      <c r="M142" s="9"/>
      <c r="N142" s="9"/>
    </row>
    <row r="143" spans="1:14" x14ac:dyDescent="0.2">
      <c r="A143" s="6" t="s">
        <v>94</v>
      </c>
      <c r="B143" s="6" t="s">
        <v>46</v>
      </c>
      <c r="C143" s="6">
        <v>5</v>
      </c>
      <c r="D143" s="6"/>
      <c r="E143" s="79">
        <v>6500</v>
      </c>
      <c r="F143" s="6">
        <v>1</v>
      </c>
      <c r="G143" s="26">
        <f t="shared" si="20"/>
        <v>0</v>
      </c>
      <c r="H143" s="9"/>
      <c r="I143" s="9"/>
      <c r="J143" s="9"/>
      <c r="K143" s="29"/>
      <c r="M143" s="9"/>
      <c r="N143" s="9"/>
    </row>
    <row r="144" spans="1:14" x14ac:dyDescent="0.2">
      <c r="A144" s="6" t="s">
        <v>95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20"/>
        <v>0</v>
      </c>
      <c r="H144" s="9"/>
      <c r="I144" s="9"/>
      <c r="J144" s="9"/>
      <c r="K144" s="29"/>
      <c r="M144" s="9"/>
      <c r="N144" s="9"/>
    </row>
    <row r="145" spans="1:14" x14ac:dyDescent="0.2">
      <c r="A145" s="6" t="s">
        <v>96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20"/>
        <v>0</v>
      </c>
      <c r="H145" s="9"/>
      <c r="I145" s="9"/>
      <c r="J145" s="9"/>
      <c r="K145" s="29"/>
      <c r="M145" s="9"/>
      <c r="N145" s="9"/>
    </row>
    <row r="146" spans="1:14" x14ac:dyDescent="0.2">
      <c r="A146" s="6" t="s">
        <v>97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20"/>
        <v>0</v>
      </c>
      <c r="H146" s="9"/>
      <c r="I146" s="9"/>
      <c r="J146" s="9"/>
      <c r="K146" s="29"/>
      <c r="M146" s="9"/>
      <c r="N146" s="9"/>
    </row>
    <row r="147" spans="1:14" x14ac:dyDescent="0.2">
      <c r="A147" s="6" t="s">
        <v>98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20"/>
        <v>0</v>
      </c>
      <c r="H147" s="9"/>
      <c r="I147" s="9"/>
      <c r="J147" s="9"/>
      <c r="K147" s="29"/>
      <c r="M147" s="9"/>
      <c r="N147" s="9"/>
    </row>
    <row r="148" spans="1:14" x14ac:dyDescent="0.2">
      <c r="A148" s="6" t="s">
        <v>99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20"/>
        <v>0</v>
      </c>
      <c r="H148" s="9"/>
      <c r="I148" s="9"/>
      <c r="J148" s="9"/>
      <c r="K148" s="29"/>
      <c r="M148" s="9"/>
      <c r="N148" s="9"/>
    </row>
    <row r="149" spans="1:14" x14ac:dyDescent="0.2">
      <c r="A149" s="6" t="s">
        <v>100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20"/>
        <v>0</v>
      </c>
      <c r="H149" s="9"/>
      <c r="I149" s="9"/>
      <c r="J149" s="9"/>
      <c r="K149" s="29"/>
      <c r="M149" s="9"/>
      <c r="N149" s="9"/>
    </row>
    <row r="150" spans="1:14" x14ac:dyDescent="0.2">
      <c r="A150" s="6" t="s">
        <v>101</v>
      </c>
      <c r="B150" s="6" t="s">
        <v>46</v>
      </c>
      <c r="C150" s="6">
        <v>5</v>
      </c>
      <c r="D150" s="6"/>
      <c r="E150" s="18"/>
      <c r="F150" s="6">
        <v>1</v>
      </c>
      <c r="G150" s="26">
        <f t="shared" si="20"/>
        <v>0</v>
      </c>
      <c r="H150" s="9"/>
      <c r="I150" s="9"/>
      <c r="J150" s="9"/>
      <c r="K150" s="29"/>
      <c r="M150" s="9"/>
      <c r="N150" s="9"/>
    </row>
    <row r="151" spans="1:14" x14ac:dyDescent="0.2">
      <c r="A151" s="6" t="s">
        <v>102</v>
      </c>
      <c r="B151" s="6" t="s">
        <v>46</v>
      </c>
      <c r="C151" s="6">
        <v>5</v>
      </c>
      <c r="D151" s="6"/>
      <c r="E151" s="18"/>
      <c r="F151" s="6">
        <v>1</v>
      </c>
      <c r="G151" s="26">
        <f t="shared" si="20"/>
        <v>0</v>
      </c>
      <c r="H151" s="9"/>
      <c r="I151" s="9"/>
      <c r="J151" s="9"/>
      <c r="K151" s="29"/>
      <c r="M151" s="9"/>
      <c r="N151" s="9"/>
    </row>
    <row r="152" spans="1:14" x14ac:dyDescent="0.2">
      <c r="A152" s="6" t="s">
        <v>103</v>
      </c>
      <c r="B152" s="6" t="s">
        <v>46</v>
      </c>
      <c r="C152" s="6">
        <v>5</v>
      </c>
      <c r="D152" s="6"/>
      <c r="E152" s="18"/>
      <c r="F152" s="6">
        <v>1</v>
      </c>
      <c r="G152" s="26">
        <f t="shared" si="20"/>
        <v>0</v>
      </c>
      <c r="H152" s="9"/>
      <c r="I152" s="9"/>
      <c r="J152" s="9"/>
      <c r="K152" s="29"/>
      <c r="M152" s="9"/>
      <c r="N152" s="9"/>
    </row>
    <row r="153" spans="1:14" x14ac:dyDescent="0.2">
      <c r="A153" s="6" t="s">
        <v>104</v>
      </c>
      <c r="B153" s="6" t="s">
        <v>46</v>
      </c>
      <c r="C153" s="6">
        <v>5</v>
      </c>
      <c r="D153" s="6"/>
      <c r="E153" s="18"/>
      <c r="F153" s="6">
        <v>1</v>
      </c>
      <c r="G153" s="26">
        <f t="shared" si="20"/>
        <v>0</v>
      </c>
      <c r="H153" s="9"/>
      <c r="I153" s="9"/>
      <c r="J153" s="9"/>
      <c r="K153" s="29"/>
      <c r="M153" s="9"/>
      <c r="N153" s="9"/>
    </row>
    <row r="154" spans="1:14" x14ac:dyDescent="0.2">
      <c r="A154" s="6" t="s">
        <v>131</v>
      </c>
      <c r="B154" s="6" t="s">
        <v>46</v>
      </c>
      <c r="C154" s="6">
        <v>5</v>
      </c>
      <c r="D154" s="6"/>
      <c r="E154" s="18"/>
      <c r="F154" s="6">
        <v>1</v>
      </c>
      <c r="G154" s="26">
        <f t="shared" si="20"/>
        <v>0</v>
      </c>
      <c r="H154" s="9"/>
      <c r="I154" s="9"/>
      <c r="J154" s="9"/>
      <c r="K154" s="58"/>
      <c r="M154" s="9"/>
      <c r="N154" s="9"/>
    </row>
    <row r="155" spans="1:14" x14ac:dyDescent="0.2">
      <c r="A155" s="6" t="s">
        <v>132</v>
      </c>
      <c r="B155" s="6" t="s">
        <v>46</v>
      </c>
      <c r="C155" s="6">
        <v>5</v>
      </c>
      <c r="D155" s="6"/>
      <c r="E155" s="18"/>
      <c r="F155" s="6">
        <v>1</v>
      </c>
      <c r="G155" s="26">
        <f t="shared" si="20"/>
        <v>0</v>
      </c>
      <c r="H155" s="9"/>
      <c r="I155" s="9"/>
      <c r="J155" s="9"/>
      <c r="K155" s="29"/>
      <c r="M155" s="9"/>
      <c r="N155" s="9"/>
    </row>
    <row r="156" spans="1:14" x14ac:dyDescent="0.2">
      <c r="A156" s="6"/>
      <c r="B156" s="6"/>
      <c r="C156" s="6"/>
      <c r="D156" s="6"/>
      <c r="E156" s="18"/>
      <c r="F156" s="6"/>
      <c r="G156" s="7"/>
      <c r="H156" s="9"/>
      <c r="I156" s="9"/>
      <c r="J156" s="9"/>
      <c r="K156" s="29"/>
      <c r="M156" s="9"/>
      <c r="N156" s="9"/>
    </row>
    <row r="157" spans="1:14" ht="13.5" thickBot="1" x14ac:dyDescent="0.25">
      <c r="A157" s="24"/>
      <c r="B157" s="24"/>
      <c r="C157" s="24"/>
      <c r="D157" s="24"/>
      <c r="E157" s="24"/>
      <c r="F157" s="24"/>
      <c r="G157" s="24"/>
      <c r="H157" s="61"/>
      <c r="I157" s="61"/>
      <c r="J157" s="61"/>
      <c r="K157" s="62"/>
      <c r="L157" s="60"/>
      <c r="M157" s="61"/>
      <c r="N157" s="61"/>
    </row>
    <row r="158" spans="1:14" ht="27" customHeight="1" thickTop="1" x14ac:dyDescent="0.2">
      <c r="A158" s="2"/>
      <c r="B158" s="96" t="s">
        <v>180</v>
      </c>
      <c r="C158" s="97"/>
      <c r="D158"/>
      <c r="E158" s="49"/>
      <c r="L158" s="34"/>
    </row>
    <row r="159" spans="1:14" x14ac:dyDescent="0.2">
      <c r="A159" s="3"/>
      <c r="B159" s="98"/>
      <c r="C159"/>
      <c r="D159"/>
      <c r="E159" s="49"/>
      <c r="L159" s="34"/>
    </row>
    <row r="160" spans="1:14" x14ac:dyDescent="0.2">
      <c r="A160" s="4"/>
      <c r="B160" s="98"/>
      <c r="C160"/>
      <c r="D160"/>
      <c r="E160" s="49"/>
      <c r="L160" s="34"/>
    </row>
    <row r="161" spans="1:12" x14ac:dyDescent="0.2">
      <c r="A161" s="5"/>
      <c r="B161" s="98"/>
      <c r="C161"/>
      <c r="D161"/>
      <c r="E161" s="49"/>
      <c r="L161" s="34"/>
    </row>
    <row r="162" spans="1:12" x14ac:dyDescent="0.2">
      <c r="L162" s="34"/>
    </row>
    <row r="163" spans="1:12" x14ac:dyDescent="0.2">
      <c r="A163" s="20" t="s">
        <v>182</v>
      </c>
      <c r="L163" s="34"/>
    </row>
    <row r="164" spans="1:12" x14ac:dyDescent="0.2">
      <c r="A164" s="20" t="s">
        <v>183</v>
      </c>
      <c r="L164" s="34"/>
    </row>
    <row r="165" spans="1:12" x14ac:dyDescent="0.2">
      <c r="L165" s="34"/>
    </row>
    <row r="166" spans="1:12" x14ac:dyDescent="0.2">
      <c r="L166" s="34"/>
    </row>
    <row r="167" spans="1:12" x14ac:dyDescent="0.2">
      <c r="L167" s="34"/>
    </row>
    <row r="168" spans="1:12" x14ac:dyDescent="0.2">
      <c r="L168" s="34"/>
    </row>
    <row r="169" spans="1:12" x14ac:dyDescent="0.2">
      <c r="L169" s="34"/>
    </row>
    <row r="170" spans="1:12" x14ac:dyDescent="0.2">
      <c r="L170" s="34"/>
    </row>
    <row r="171" spans="1:12" x14ac:dyDescent="0.2">
      <c r="L171" s="34"/>
    </row>
    <row r="172" spans="1:12" x14ac:dyDescent="0.2">
      <c r="L172" s="34"/>
    </row>
    <row r="173" spans="1:12" x14ac:dyDescent="0.2">
      <c r="L173" s="34"/>
    </row>
    <row r="174" spans="1:12" x14ac:dyDescent="0.2">
      <c r="L174" s="34"/>
    </row>
    <row r="175" spans="1:12" x14ac:dyDescent="0.2">
      <c r="L175" s="34"/>
    </row>
    <row r="176" spans="1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  <row r="621" spans="12:12" x14ac:dyDescent="0.2">
      <c r="L621" s="34"/>
    </row>
    <row r="622" spans="12:12" x14ac:dyDescent="0.2">
      <c r="L622" s="34"/>
    </row>
    <row r="623" spans="12:12" x14ac:dyDescent="0.2">
      <c r="L623" s="34"/>
    </row>
    <row r="624" spans="12:12" x14ac:dyDescent="0.2">
      <c r="L624" s="34"/>
    </row>
    <row r="625" spans="12:12" x14ac:dyDescent="0.2">
      <c r="L625" s="34"/>
    </row>
    <row r="626" spans="12:12" x14ac:dyDescent="0.2">
      <c r="L626" s="34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8:C158"/>
    <mergeCell ref="B159:B161"/>
  </mergeCells>
  <phoneticPr fontId="1" type="noConversion"/>
  <conditionalFormatting sqref="H5:K5">
    <cfRule type="cellIs" dxfId="109" priority="24" operator="lessThan">
      <formula>6.5</formula>
    </cfRule>
    <cfRule type="cellIs" dxfId="108" priority="25" operator="greaterThan">
      <formula>8</formula>
    </cfRule>
  </conditionalFormatting>
  <conditionalFormatting sqref="H32 J32:K32">
    <cfRule type="containsText" dxfId="107" priority="22" stopIfTrue="1" operator="containsText" text="&lt;">
      <formula>NOT(ISERROR(SEARCH("&lt;",H32)))</formula>
    </cfRule>
    <cfRule type="cellIs" dxfId="106" priority="23" operator="greaterThan">
      <formula>$E$32</formula>
    </cfRule>
  </conditionalFormatting>
  <conditionalFormatting sqref="H25:K25">
    <cfRule type="containsText" dxfId="105" priority="20" stopIfTrue="1" operator="containsText" text="&lt;">
      <formula>NOT(ISERROR(SEARCH("&lt;",H25)))</formula>
    </cfRule>
    <cfRule type="cellIs" dxfId="104" priority="21" operator="greaterThan">
      <formula>$E$25</formula>
    </cfRule>
  </conditionalFormatting>
  <conditionalFormatting sqref="H23:K23">
    <cfRule type="containsText" dxfId="103" priority="18" stopIfTrue="1" operator="containsText" text="&lt;">
      <formula>NOT(ISERROR(SEARCH("&lt;",H23)))</formula>
    </cfRule>
    <cfRule type="cellIs" dxfId="102" priority="19" operator="greaterThan">
      <formula>$E$23</formula>
    </cfRule>
  </conditionalFormatting>
  <conditionalFormatting sqref="H18:K18">
    <cfRule type="containsText" dxfId="101" priority="16" stopIfTrue="1" operator="containsText" text="&lt;">
      <formula>NOT(ISERROR(SEARCH("&lt;",H18)))</formula>
    </cfRule>
    <cfRule type="cellIs" dxfId="100" priority="17" operator="greaterThan">
      <formula>$E$18</formula>
    </cfRule>
  </conditionalFormatting>
  <conditionalFormatting sqref="H40 K40">
    <cfRule type="containsText" priority="14" stopIfTrue="1" operator="containsText" text="&lt;">
      <formula>NOT(ISERROR(SEARCH("&lt;",H40)))</formula>
    </cfRule>
    <cfRule type="cellIs" dxfId="99" priority="15" operator="greaterThan">
      <formula>$E$40</formula>
    </cfRule>
  </conditionalFormatting>
  <conditionalFormatting sqref="K58">
    <cfRule type="cellIs" dxfId="98" priority="13" operator="greaterThan">
      <formula>$E$58</formula>
    </cfRule>
  </conditionalFormatting>
  <conditionalFormatting sqref="K59">
    <cfRule type="cellIs" dxfId="97" priority="12" operator="greaterThan">
      <formula>$E$59</formula>
    </cfRule>
  </conditionalFormatting>
  <conditionalFormatting sqref="K61">
    <cfRule type="cellIs" dxfId="96" priority="11" operator="greaterThan">
      <formula>$E$61</formula>
    </cfRule>
  </conditionalFormatting>
  <conditionalFormatting sqref="K62">
    <cfRule type="cellIs" dxfId="95" priority="10" operator="greaterThan">
      <formula>$E$62</formula>
    </cfRule>
  </conditionalFormatting>
  <conditionalFormatting sqref="K64">
    <cfRule type="cellIs" dxfId="94" priority="9" operator="greaterThan">
      <formula>$E$64</formula>
    </cfRule>
  </conditionalFormatting>
  <conditionalFormatting sqref="K65">
    <cfRule type="cellIs" dxfId="93" priority="8" operator="greaterThan">
      <formula>$E$65</formula>
    </cfRule>
  </conditionalFormatting>
  <conditionalFormatting sqref="K66">
    <cfRule type="cellIs" dxfId="92" priority="7" operator="greaterThan">
      <formula>$E$66</formula>
    </cfRule>
  </conditionalFormatting>
  <conditionalFormatting sqref="K67">
    <cfRule type="cellIs" dxfId="91" priority="6" operator="greaterThan">
      <formula>$E$67</formula>
    </cfRule>
  </conditionalFormatting>
  <conditionalFormatting sqref="K70">
    <cfRule type="cellIs" dxfId="90" priority="5" operator="greaterThan">
      <formula>$E$70</formula>
    </cfRule>
  </conditionalFormatting>
  <conditionalFormatting sqref="K123">
    <cfRule type="cellIs" dxfId="89" priority="4" operator="greaterThan">
      <formula>$E$123</formula>
    </cfRule>
  </conditionalFormatting>
  <conditionalFormatting sqref="K58:K76 K83:K157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88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4" sqref="J4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12"/>
      <c r="N2" s="12"/>
    </row>
    <row r="3" spans="1:14" ht="13.5" customHeight="1" x14ac:dyDescent="0.2">
      <c r="A3" s="10"/>
      <c r="B3" s="10"/>
      <c r="C3" s="10"/>
      <c r="D3" s="10"/>
      <c r="E3" s="21"/>
      <c r="F3" s="10"/>
      <c r="G3" s="10"/>
      <c r="H3" s="33" t="s">
        <v>167</v>
      </c>
      <c r="I3" s="33" t="s">
        <v>167</v>
      </c>
      <c r="J3" s="33" t="s">
        <v>167</v>
      </c>
      <c r="K3" s="33" t="s">
        <v>168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 t="s">
        <v>178</v>
      </c>
      <c r="J4" s="33" t="s">
        <v>178</v>
      </c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M5" s="55"/>
      <c r="N5" s="9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>COUNTA(H6:K6)</f>
        <v>0</v>
      </c>
      <c r="H6" s="9"/>
      <c r="I6" s="9"/>
      <c r="J6" s="9"/>
      <c r="K6" s="29"/>
      <c r="M6" s="55"/>
      <c r="N6" s="9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M7" s="55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44"/>
      <c r="M8" s="70"/>
      <c r="N8" s="9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M9" s="70"/>
      <c r="N9" s="9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M10" s="55"/>
      <c r="N10" s="9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M11" s="55"/>
      <c r="N11" s="9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44"/>
      <c r="M12" s="70"/>
      <c r="N12" s="9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M13" s="55"/>
      <c r="N13" s="9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M14" s="55"/>
      <c r="N14" s="9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M15" s="55"/>
      <c r="N15" s="9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M16" s="55"/>
      <c r="N16" s="9"/>
    </row>
    <row r="17" spans="1:14" ht="14.25" customHeight="1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M17" s="55"/>
      <c r="N17" s="9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M18" s="55"/>
      <c r="N18" s="9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44"/>
      <c r="M19" s="70"/>
      <c r="N19" s="9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5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5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0" si="1">COUNTA(H22:K22)</f>
        <v>0</v>
      </c>
      <c r="H22" s="9"/>
      <c r="I22" s="9"/>
      <c r="J22" s="9"/>
      <c r="K22" s="29"/>
      <c r="M22" s="55"/>
      <c r="N22" s="9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M23" s="55"/>
      <c r="N23" s="9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1"/>
        <v>0</v>
      </c>
      <c r="H24" s="9"/>
      <c r="I24" s="9"/>
      <c r="J24" s="9"/>
      <c r="K24" s="29"/>
      <c r="M24" s="55"/>
      <c r="N24" s="9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M25" s="55"/>
      <c r="N25" s="9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M26" s="55"/>
      <c r="N26" s="9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M27" s="55"/>
      <c r="N27" s="9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M28" s="55"/>
      <c r="N28" s="9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M29" s="55"/>
      <c r="N29" s="9"/>
    </row>
    <row r="30" spans="1:14" ht="12" customHeight="1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M30" s="55"/>
      <c r="N30" s="9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v>1</v>
      </c>
      <c r="H31" s="9"/>
      <c r="I31" s="9"/>
      <c r="J31" s="9"/>
      <c r="K31" s="29"/>
      <c r="M31" s="70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ref="G32" si="2">COUNTA(H32:K32)</f>
        <v>0</v>
      </c>
      <c r="H32" s="9"/>
      <c r="I32" s="9"/>
      <c r="J32" s="9"/>
      <c r="K32" s="29"/>
      <c r="M32" s="70"/>
      <c r="N32" s="9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59"/>
      <c r="N33" s="59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59"/>
      <c r="N34" s="59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3">COUNTA(H35:K35)</f>
        <v>0</v>
      </c>
      <c r="H35" s="9"/>
      <c r="I35" s="9"/>
      <c r="J35" s="9"/>
      <c r="K35" s="9"/>
      <c r="L35" s="44"/>
      <c r="M35" s="70"/>
      <c r="N35" s="9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3"/>
        <v>0</v>
      </c>
      <c r="H36" s="19"/>
      <c r="I36" s="19"/>
      <c r="J36" s="9"/>
      <c r="K36" s="9"/>
      <c r="M36" s="70"/>
      <c r="N36" s="9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3"/>
        <v>0</v>
      </c>
      <c r="H37" s="9"/>
      <c r="I37" s="9"/>
      <c r="J37" s="9"/>
      <c r="K37" s="9"/>
      <c r="M37" s="70"/>
      <c r="N37" s="9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3"/>
        <v>0</v>
      </c>
      <c r="H38" s="9"/>
      <c r="I38" s="9"/>
      <c r="J38" s="9"/>
      <c r="K38" s="9"/>
      <c r="M38" s="70"/>
      <c r="N38" s="9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3"/>
        <v>0</v>
      </c>
      <c r="H39" s="9"/>
      <c r="I39" s="9"/>
      <c r="J39" s="9"/>
      <c r="K39" s="9"/>
      <c r="M39" s="70"/>
      <c r="N39" s="9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3"/>
        <v>0</v>
      </c>
      <c r="H40" s="9"/>
      <c r="I40" s="9"/>
      <c r="J40" s="9"/>
      <c r="K40" s="9"/>
      <c r="M40" s="70"/>
      <c r="N40" s="9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3"/>
        <v>0</v>
      </c>
      <c r="H41" s="9"/>
      <c r="I41" s="9"/>
      <c r="J41" s="9"/>
      <c r="K41" s="9"/>
      <c r="M41" s="70"/>
      <c r="N41" s="9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3"/>
        <v>0</v>
      </c>
      <c r="H42" s="9"/>
      <c r="I42" s="9"/>
      <c r="J42" s="9"/>
      <c r="K42" s="9"/>
      <c r="M42" s="70"/>
      <c r="N42" s="9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3"/>
        <v>0</v>
      </c>
      <c r="H43" s="9"/>
      <c r="I43" s="9"/>
      <c r="J43" s="9"/>
      <c r="K43" s="9"/>
      <c r="M43" s="70"/>
      <c r="N43" s="9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3"/>
        <v>0</v>
      </c>
      <c r="H44" s="9"/>
      <c r="I44" s="9"/>
      <c r="J44" s="9"/>
      <c r="K44" s="9"/>
      <c r="M44" s="70"/>
      <c r="N44" s="9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3"/>
        <v>0</v>
      </c>
      <c r="H45" s="9"/>
      <c r="I45" s="9"/>
      <c r="J45" s="9"/>
      <c r="K45" s="9"/>
      <c r="M45" s="70"/>
      <c r="N45" s="9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3"/>
        <v>0</v>
      </c>
      <c r="H46" s="9"/>
      <c r="I46" s="9"/>
      <c r="J46" s="9"/>
      <c r="K46" s="9"/>
      <c r="M46" s="70"/>
      <c r="N46" s="9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3"/>
        <v>0</v>
      </c>
      <c r="H47" s="9"/>
      <c r="I47" s="9"/>
      <c r="J47" s="9"/>
      <c r="K47" s="9"/>
      <c r="M47" s="70"/>
      <c r="N47" s="9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3"/>
        <v>0</v>
      </c>
      <c r="H48" s="9"/>
      <c r="I48" s="9"/>
      <c r="J48" s="9"/>
      <c r="K48" s="9"/>
      <c r="M48" s="70"/>
      <c r="N48" s="9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3"/>
        <v>0</v>
      </c>
      <c r="H49" s="9"/>
      <c r="I49" s="9"/>
      <c r="J49" s="9"/>
      <c r="K49" s="9"/>
      <c r="M49" s="70"/>
      <c r="N49" s="9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3"/>
        <v>0</v>
      </c>
      <c r="H50" s="9"/>
      <c r="I50" s="9"/>
      <c r="J50" s="9"/>
      <c r="K50" s="9"/>
      <c r="M50" s="70"/>
      <c r="N50" s="9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3"/>
        <v>0</v>
      </c>
      <c r="H51" s="9"/>
      <c r="I51" s="9"/>
      <c r="J51" s="9"/>
      <c r="K51" s="9"/>
      <c r="M51" s="70"/>
      <c r="N51" s="9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3"/>
        <v>0</v>
      </c>
      <c r="H52" s="9"/>
      <c r="I52" s="9"/>
      <c r="J52" s="9"/>
      <c r="K52" s="9"/>
      <c r="M52" s="70"/>
      <c r="N52" s="9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3"/>
        <v>0</v>
      </c>
      <c r="H53" s="9"/>
      <c r="I53" s="9"/>
      <c r="J53" s="9"/>
      <c r="K53" s="29"/>
      <c r="M53" s="70"/>
      <c r="N53" s="9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3"/>
        <v>0</v>
      </c>
      <c r="H54" s="9"/>
      <c r="I54" s="9"/>
      <c r="J54" s="9"/>
      <c r="K54" s="29"/>
      <c r="M54" s="70"/>
      <c r="N54" s="9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3"/>
        <v>0</v>
      </c>
      <c r="H55" s="9"/>
      <c r="I55" s="9"/>
      <c r="J55" s="9"/>
      <c r="K55" s="29"/>
      <c r="M55" s="70"/>
      <c r="N55" s="9"/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59"/>
      <c r="N56" s="14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5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4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4"/>
        <v>0</v>
      </c>
      <c r="H59" s="9"/>
      <c r="I59" s="9"/>
      <c r="J59" s="9"/>
      <c r="K59" s="29"/>
      <c r="L59" s="45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4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4"/>
        <v>0</v>
      </c>
      <c r="H61" s="9"/>
      <c r="I61" s="9"/>
      <c r="J61" s="9"/>
      <c r="K61" s="29"/>
      <c r="L61" s="44"/>
      <c r="M61" s="70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4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4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4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4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4"/>
        <v>0</v>
      </c>
      <c r="H66" s="9"/>
      <c r="I66" s="9"/>
      <c r="J66" s="9"/>
      <c r="K66" s="58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5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59"/>
      <c r="N68" s="14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59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6">COUNTA(H70:K70)</f>
        <v>0</v>
      </c>
      <c r="H70" s="9"/>
      <c r="I70" s="9"/>
      <c r="J70" s="9"/>
      <c r="K70" s="29"/>
      <c r="L70" s="44"/>
      <c r="M70" s="70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6"/>
        <v>0</v>
      </c>
      <c r="H71" s="9"/>
      <c r="I71" s="9"/>
      <c r="J71" s="9"/>
      <c r="K71" s="29"/>
      <c r="L71" s="44"/>
      <c r="M71" s="70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70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7">COUNTA(H73:K73)</f>
        <v>0</v>
      </c>
      <c r="H73" s="9"/>
      <c r="I73" s="9"/>
      <c r="J73" s="9"/>
      <c r="K73" s="29"/>
      <c r="M73" s="70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7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7"/>
        <v>0</v>
      </c>
      <c r="H75" s="9"/>
      <c r="I75" s="9"/>
      <c r="J75" s="9"/>
      <c r="K75" s="58"/>
      <c r="L75" s="44"/>
      <c r="M75" s="70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59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59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8">COUNTA(H78:K78)</f>
        <v>0</v>
      </c>
      <c r="H78" s="9"/>
      <c r="I78" s="9"/>
      <c r="J78" s="9"/>
      <c r="K78" s="29"/>
      <c r="L78" s="44"/>
      <c r="M78" s="70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8"/>
        <v>0</v>
      </c>
      <c r="H79" s="9"/>
      <c r="I79" s="9"/>
      <c r="J79" s="9"/>
      <c r="K79" s="29"/>
      <c r="L79" s="44"/>
      <c r="M79" s="70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8"/>
        <v>0</v>
      </c>
      <c r="H80" s="9"/>
      <c r="I80" s="9"/>
      <c r="J80" s="9"/>
      <c r="K80" s="29"/>
      <c r="L80" s="44"/>
      <c r="M80" s="70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8"/>
        <v>0</v>
      </c>
      <c r="H81" s="9"/>
      <c r="I81" s="9"/>
      <c r="J81" s="9"/>
      <c r="K81" s="29"/>
      <c r="L81" s="44"/>
      <c r="M81" s="70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8"/>
        <v>0</v>
      </c>
      <c r="H82" s="9"/>
      <c r="I82" s="9"/>
      <c r="J82" s="9"/>
      <c r="K82" s="29"/>
      <c r="L82" s="44"/>
      <c r="M82" s="70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59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59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9">COUNTA(H85:K85)</f>
        <v>0</v>
      </c>
      <c r="H85" s="9"/>
      <c r="I85" s="9"/>
      <c r="J85" s="9"/>
      <c r="K85" s="29"/>
      <c r="M85" s="70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9"/>
        <v>0</v>
      </c>
      <c r="H86" s="9"/>
      <c r="I86" s="9"/>
      <c r="J86" s="9"/>
      <c r="K86" s="29"/>
      <c r="M86" s="70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9"/>
        <v>0</v>
      </c>
      <c r="H87" s="9"/>
      <c r="I87" s="9"/>
      <c r="J87" s="9"/>
      <c r="K87" s="29"/>
      <c r="M87" s="70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9"/>
        <v>0</v>
      </c>
      <c r="H88" s="9"/>
      <c r="I88" s="9"/>
      <c r="J88" s="9"/>
      <c r="K88" s="29"/>
      <c r="M88" s="70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9"/>
        <v>0</v>
      </c>
      <c r="H89" s="9"/>
      <c r="I89" s="9"/>
      <c r="J89" s="9"/>
      <c r="K89" s="29"/>
      <c r="M89" s="70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9"/>
        <v>0</v>
      </c>
      <c r="H90" s="9"/>
      <c r="I90" s="9"/>
      <c r="J90" s="9"/>
      <c r="K90" s="29"/>
      <c r="M90" s="70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9"/>
        <v>0</v>
      </c>
      <c r="H91" s="9"/>
      <c r="I91" s="9"/>
      <c r="J91" s="9"/>
      <c r="K91" s="29"/>
      <c r="M91" s="70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9"/>
        <v>0</v>
      </c>
      <c r="H92" s="9"/>
      <c r="I92" s="9"/>
      <c r="J92" s="9"/>
      <c r="K92" s="29"/>
      <c r="M92" s="70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9"/>
        <v>0</v>
      </c>
      <c r="H93" s="9"/>
      <c r="I93" s="9"/>
      <c r="J93" s="9"/>
      <c r="K93" s="29"/>
      <c r="M93" s="70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9"/>
        <v>0</v>
      </c>
      <c r="H94" s="9"/>
      <c r="I94" s="9"/>
      <c r="J94" s="9"/>
      <c r="K94" s="29"/>
      <c r="M94" s="70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9"/>
        <v>0</v>
      </c>
      <c r="H95" s="9"/>
      <c r="I95" s="9"/>
      <c r="J95" s="9"/>
      <c r="K95" s="29"/>
      <c r="M95" s="70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9"/>
        <v>0</v>
      </c>
      <c r="H96" s="9"/>
      <c r="I96" s="9"/>
      <c r="J96" s="9"/>
      <c r="K96" s="29"/>
      <c r="M96" s="70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9"/>
        <v>0</v>
      </c>
      <c r="H97" s="9"/>
      <c r="I97" s="9"/>
      <c r="J97" s="9"/>
      <c r="K97" s="29"/>
      <c r="M97" s="70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9"/>
        <v>0</v>
      </c>
      <c r="H98" s="9"/>
      <c r="I98" s="9"/>
      <c r="J98" s="9"/>
      <c r="K98" s="29"/>
      <c r="M98" s="70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9"/>
        <v>0</v>
      </c>
      <c r="H99" s="9"/>
      <c r="I99" s="9"/>
      <c r="J99" s="9"/>
      <c r="K99" s="29"/>
      <c r="M99" s="70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9"/>
        <v>0</v>
      </c>
      <c r="H100" s="9"/>
      <c r="I100" s="9"/>
      <c r="J100" s="9"/>
      <c r="K100" s="29"/>
      <c r="M100" s="70"/>
      <c r="N100" s="9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35"/>
      <c r="M101" s="59"/>
      <c r="N101" s="14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59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10">COUNTA(H103:K103)</f>
        <v>0</v>
      </c>
      <c r="H103" s="9"/>
      <c r="I103" s="9"/>
      <c r="J103" s="9"/>
      <c r="K103" s="29"/>
      <c r="M103" s="70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10"/>
        <v>0</v>
      </c>
      <c r="H104" s="9"/>
      <c r="I104" s="9"/>
      <c r="J104" s="9"/>
      <c r="K104" s="29"/>
      <c r="M104" s="70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10"/>
        <v>0</v>
      </c>
      <c r="H105" s="9"/>
      <c r="I105" s="9"/>
      <c r="J105" s="9"/>
      <c r="K105" s="29"/>
      <c r="M105" s="70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10"/>
        <v>0</v>
      </c>
      <c r="H106" s="9"/>
      <c r="I106" s="9"/>
      <c r="J106" s="9"/>
      <c r="K106" s="29"/>
      <c r="M106" s="70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10"/>
        <v>0</v>
      </c>
      <c r="H107" s="9"/>
      <c r="I107" s="9"/>
      <c r="J107" s="9"/>
      <c r="K107" s="29"/>
      <c r="M107" s="70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10"/>
        <v>0</v>
      </c>
      <c r="H108" s="9"/>
      <c r="I108" s="9"/>
      <c r="J108" s="9"/>
      <c r="K108" s="29"/>
      <c r="M108" s="70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10"/>
        <v>0</v>
      </c>
      <c r="H109" s="9"/>
      <c r="I109" s="9"/>
      <c r="J109" s="9"/>
      <c r="K109" s="29"/>
      <c r="M109" s="70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10"/>
        <v>0</v>
      </c>
      <c r="H110" s="9"/>
      <c r="I110" s="9"/>
      <c r="J110" s="9"/>
      <c r="K110" s="29"/>
      <c r="M110" s="70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10"/>
        <v>0</v>
      </c>
      <c r="H111" s="9"/>
      <c r="I111" s="9"/>
      <c r="J111" s="9"/>
      <c r="K111" s="29"/>
      <c r="M111" s="70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10"/>
        <v>0</v>
      </c>
      <c r="H112" s="9"/>
      <c r="I112" s="9"/>
      <c r="J112" s="9"/>
      <c r="K112" s="29"/>
      <c r="M112" s="70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10"/>
        <v>0</v>
      </c>
      <c r="H113" s="9"/>
      <c r="I113" s="9"/>
      <c r="J113" s="9"/>
      <c r="K113" s="29"/>
      <c r="M113" s="70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10"/>
        <v>0</v>
      </c>
      <c r="H114" s="9"/>
      <c r="I114" s="9"/>
      <c r="J114" s="9"/>
      <c r="K114" s="29"/>
      <c r="M114" s="70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10"/>
        <v>0</v>
      </c>
      <c r="H115" s="9"/>
      <c r="I115" s="9"/>
      <c r="J115" s="9"/>
      <c r="K115" s="29"/>
      <c r="M115" s="70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1">COUNTA(H117:K117)</f>
        <v>0</v>
      </c>
      <c r="H117" s="9"/>
      <c r="I117" s="9"/>
      <c r="J117" s="9"/>
      <c r="K117" s="29"/>
      <c r="L117" s="44"/>
      <c r="M117" s="70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35"/>
      <c r="M118" s="59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59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2">COUNTA(H120:K120)</f>
        <v>0</v>
      </c>
      <c r="H120" s="9"/>
      <c r="I120" s="9"/>
      <c r="J120" s="9"/>
      <c r="K120" s="29"/>
      <c r="M120" s="70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2"/>
        <v>0</v>
      </c>
      <c r="H121" s="9"/>
      <c r="I121" s="9"/>
      <c r="J121" s="9"/>
      <c r="K121" s="29"/>
      <c r="M121" s="70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2"/>
        <v>0</v>
      </c>
      <c r="H122" s="9"/>
      <c r="I122" s="9"/>
      <c r="J122" s="9"/>
      <c r="K122" s="29"/>
      <c r="M122" s="70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2"/>
        <v>0</v>
      </c>
      <c r="H123" s="9"/>
      <c r="I123" s="9"/>
      <c r="J123" s="9"/>
      <c r="K123" s="29"/>
      <c r="M123" s="70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2"/>
        <v>0</v>
      </c>
      <c r="H124" s="9"/>
      <c r="I124" s="9"/>
      <c r="J124" s="9"/>
      <c r="K124" s="29"/>
      <c r="M124" s="70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2"/>
        <v>0</v>
      </c>
      <c r="H125" s="9"/>
      <c r="I125" s="9"/>
      <c r="J125" s="9"/>
      <c r="K125" s="29"/>
      <c r="M125" s="70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2"/>
        <v>0</v>
      </c>
      <c r="H126" s="9"/>
      <c r="I126" s="9"/>
      <c r="J126" s="9"/>
      <c r="K126" s="29"/>
      <c r="M126" s="70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2"/>
        <v>0</v>
      </c>
      <c r="H127" s="9"/>
      <c r="I127" s="9"/>
      <c r="J127" s="9"/>
      <c r="K127" s="29"/>
      <c r="M127" s="70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2"/>
        <v>0</v>
      </c>
      <c r="H128" s="9"/>
      <c r="I128" s="9"/>
      <c r="J128" s="9"/>
      <c r="K128" s="29"/>
      <c r="M128" s="70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2"/>
        <v>0</v>
      </c>
      <c r="H129" s="9"/>
      <c r="I129" s="9"/>
      <c r="J129" s="9"/>
      <c r="K129" s="29"/>
      <c r="M129" s="70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2"/>
        <v>0</v>
      </c>
      <c r="H130" s="9"/>
      <c r="I130" s="9"/>
      <c r="J130" s="9"/>
      <c r="K130" s="29"/>
      <c r="M130" s="70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2"/>
        <v>0</v>
      </c>
      <c r="H131" s="9"/>
      <c r="I131" s="9"/>
      <c r="J131" s="9"/>
      <c r="K131" s="29"/>
      <c r="M131" s="70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2"/>
        <v>0</v>
      </c>
      <c r="H132" s="9"/>
      <c r="I132" s="9"/>
      <c r="J132" s="9"/>
      <c r="K132" s="29"/>
      <c r="M132" s="70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2"/>
        <v>0</v>
      </c>
      <c r="H133" s="9"/>
      <c r="I133" s="9"/>
      <c r="J133" s="9"/>
      <c r="K133" s="29"/>
      <c r="M133" s="70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2"/>
        <v>0</v>
      </c>
      <c r="H134" s="9"/>
      <c r="I134" s="9"/>
      <c r="J134" s="9"/>
      <c r="K134" s="29"/>
      <c r="M134" s="70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2"/>
        <v>0</v>
      </c>
      <c r="H135" s="9"/>
      <c r="I135" s="9"/>
      <c r="J135" s="9"/>
      <c r="K135" s="29"/>
      <c r="M135" s="70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2"/>
        <v>0</v>
      </c>
      <c r="H136" s="9"/>
      <c r="I136" s="9"/>
      <c r="J136" s="9"/>
      <c r="K136" s="29"/>
      <c r="M136" s="70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2"/>
        <v>0</v>
      </c>
      <c r="H137" s="9"/>
      <c r="I137" s="9"/>
      <c r="J137" s="9"/>
      <c r="K137" s="29"/>
      <c r="M137" s="70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2"/>
        <v>0</v>
      </c>
      <c r="H138" s="9"/>
      <c r="I138" s="9"/>
      <c r="J138" s="9"/>
      <c r="K138" s="29"/>
      <c r="M138" s="70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2"/>
        <v>0</v>
      </c>
      <c r="H139" s="9"/>
      <c r="I139" s="9"/>
      <c r="J139" s="9"/>
      <c r="K139" s="29"/>
      <c r="M139" s="70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2"/>
        <v>0</v>
      </c>
      <c r="H140" s="9"/>
      <c r="I140" s="9"/>
      <c r="J140" s="9"/>
      <c r="K140" s="29"/>
      <c r="M140" s="70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2"/>
        <v>0</v>
      </c>
      <c r="H141" s="9"/>
      <c r="I141" s="9"/>
      <c r="J141" s="9"/>
      <c r="K141" s="29"/>
      <c r="M141" s="70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2"/>
        <v>0</v>
      </c>
      <c r="H142" s="9"/>
      <c r="I142" s="9"/>
      <c r="J142" s="9"/>
      <c r="K142" s="29"/>
      <c r="M142" s="70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2"/>
        <v>0</v>
      </c>
      <c r="H143" s="9"/>
      <c r="I143" s="9"/>
      <c r="J143" s="9"/>
      <c r="K143" s="29"/>
      <c r="M143" s="70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2"/>
        <v>0</v>
      </c>
      <c r="H144" s="9"/>
      <c r="I144" s="9"/>
      <c r="J144" s="9"/>
      <c r="K144" s="29"/>
      <c r="M144" s="70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2"/>
        <v>0</v>
      </c>
      <c r="H145" s="9"/>
      <c r="I145" s="9"/>
      <c r="J145" s="9"/>
      <c r="K145" s="29"/>
      <c r="M145" s="70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2"/>
        <v>0</v>
      </c>
      <c r="H146" s="9"/>
      <c r="I146" s="9"/>
      <c r="J146" s="9"/>
      <c r="K146" s="29"/>
      <c r="M146" s="70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2"/>
        <v>0</v>
      </c>
      <c r="H147" s="9"/>
      <c r="I147" s="9"/>
      <c r="J147" s="9"/>
      <c r="K147" s="29"/>
      <c r="M147" s="70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2"/>
        <v>0</v>
      </c>
      <c r="H148" s="9"/>
      <c r="I148" s="9"/>
      <c r="J148" s="9"/>
      <c r="K148" s="58"/>
      <c r="M148" s="70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2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60"/>
      <c r="M151" s="61"/>
      <c r="N151" s="61"/>
    </row>
    <row r="152" spans="1:14" ht="27" customHeight="1" thickTop="1" x14ac:dyDescent="0.2">
      <c r="A152" s="2"/>
      <c r="B152" s="96" t="s">
        <v>180</v>
      </c>
      <c r="C152" s="97"/>
      <c r="D152"/>
      <c r="E152" s="49"/>
      <c r="L152" s="34"/>
    </row>
    <row r="153" spans="1:14" x14ac:dyDescent="0.2">
      <c r="A153" s="3"/>
      <c r="B153" s="98"/>
      <c r="C153"/>
      <c r="D153"/>
      <c r="E153" s="49"/>
      <c r="L153" s="34"/>
    </row>
    <row r="154" spans="1:14" x14ac:dyDescent="0.2">
      <c r="A154" s="4"/>
      <c r="B154" s="98"/>
      <c r="C154"/>
      <c r="D154"/>
      <c r="E154" s="49"/>
      <c r="L154" s="34"/>
    </row>
    <row r="155" spans="1:14" x14ac:dyDescent="0.2">
      <c r="A155" s="5"/>
      <c r="B155" s="98"/>
      <c r="C155"/>
      <c r="D155"/>
      <c r="E155" s="49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87" priority="24" operator="lessThan">
      <formula>6.5</formula>
    </cfRule>
    <cfRule type="cellIs" dxfId="86" priority="25" operator="greaterThan">
      <formula>8</formula>
    </cfRule>
  </conditionalFormatting>
  <conditionalFormatting sqref="H32:K32">
    <cfRule type="containsText" dxfId="85" priority="22" stopIfTrue="1" operator="containsText" text="&lt;">
      <formula>NOT(ISERROR(SEARCH("&lt;",H32)))</formula>
    </cfRule>
    <cfRule type="cellIs" dxfId="84" priority="23" operator="greaterThan">
      <formula>$E$32</formula>
    </cfRule>
  </conditionalFormatting>
  <conditionalFormatting sqref="H25:K25">
    <cfRule type="containsText" dxfId="83" priority="20" stopIfTrue="1" operator="containsText" text="&lt;">
      <formula>NOT(ISERROR(SEARCH("&lt;",H25)))</formula>
    </cfRule>
    <cfRule type="cellIs" dxfId="82" priority="21" operator="greaterThan">
      <formula>$E$25</formula>
    </cfRule>
  </conditionalFormatting>
  <conditionalFormatting sqref="H23:K23">
    <cfRule type="containsText" dxfId="81" priority="18" stopIfTrue="1" operator="containsText" text="&lt;">
      <formula>NOT(ISERROR(SEARCH("&lt;",H23)))</formula>
    </cfRule>
    <cfRule type="cellIs" dxfId="80" priority="19" operator="greaterThan">
      <formula>$E$23</formula>
    </cfRule>
  </conditionalFormatting>
  <conditionalFormatting sqref="H18:K18">
    <cfRule type="containsText" dxfId="79" priority="16" stopIfTrue="1" operator="containsText" text="&lt;">
      <formula>NOT(ISERROR(SEARCH("&lt;",H18)))</formula>
    </cfRule>
    <cfRule type="cellIs" dxfId="78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77" priority="15" operator="greaterThan">
      <formula>$E$40</formula>
    </cfRule>
  </conditionalFormatting>
  <conditionalFormatting sqref="K58">
    <cfRule type="cellIs" dxfId="76" priority="13" operator="greaterThan">
      <formula>$E$58</formula>
    </cfRule>
  </conditionalFormatting>
  <conditionalFormatting sqref="K59">
    <cfRule type="cellIs" dxfId="75" priority="12" operator="greaterThan">
      <formula>$E$59</formula>
    </cfRule>
  </conditionalFormatting>
  <conditionalFormatting sqref="K61">
    <cfRule type="cellIs" dxfId="74" priority="11" operator="greaterThan">
      <formula>$E$61</formula>
    </cfRule>
  </conditionalFormatting>
  <conditionalFormatting sqref="K62">
    <cfRule type="cellIs" dxfId="73" priority="10" operator="greaterThan">
      <formula>$E$62</formula>
    </cfRule>
  </conditionalFormatting>
  <conditionalFormatting sqref="K64">
    <cfRule type="cellIs" dxfId="72" priority="9" operator="greaterThan">
      <formula>$E$64</formula>
    </cfRule>
  </conditionalFormatting>
  <conditionalFormatting sqref="K65">
    <cfRule type="cellIs" dxfId="71" priority="8" operator="greaterThan">
      <formula>$E$65</formula>
    </cfRule>
  </conditionalFormatting>
  <conditionalFormatting sqref="K66">
    <cfRule type="cellIs" dxfId="70" priority="7" operator="greaterThan">
      <formula>$E$66</formula>
    </cfRule>
  </conditionalFormatting>
  <conditionalFormatting sqref="K67">
    <cfRule type="cellIs" dxfId="69" priority="6" operator="greaterThan">
      <formula>$E$67</formula>
    </cfRule>
  </conditionalFormatting>
  <conditionalFormatting sqref="K70">
    <cfRule type="cellIs" dxfId="68" priority="5" operator="greaterThan">
      <formula>$E$70</formula>
    </cfRule>
  </conditionalFormatting>
  <conditionalFormatting sqref="K117">
    <cfRule type="cellIs" dxfId="67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66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selection activeCell="J6" sqref="J6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141</v>
      </c>
      <c r="I3" s="33" t="s">
        <v>141</v>
      </c>
      <c r="J3" s="33" t="s">
        <v>141</v>
      </c>
      <c r="K3" s="33" t="s">
        <v>169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 t="s">
        <v>178</v>
      </c>
      <c r="J4" s="33" t="s">
        <v>178</v>
      </c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1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5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8"/>
      <c r="M66" s="7"/>
      <c r="N66" s="7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M67" s="7"/>
      <c r="N67" s="7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1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8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30"/>
      <c r="N83" s="11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35"/>
      <c r="M101" s="30"/>
      <c r="N101" s="11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35"/>
      <c r="M118" s="30"/>
      <c r="N118" s="11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1"/>
        <v>0</v>
      </c>
      <c r="H148" s="9"/>
      <c r="I148" s="9"/>
      <c r="J148" s="9"/>
      <c r="K148" s="58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50"/>
      <c r="M151" s="24"/>
      <c r="N151" s="24"/>
    </row>
    <row r="152" spans="1:14" ht="27" customHeight="1" thickTop="1" x14ac:dyDescent="0.2">
      <c r="A152" s="2"/>
      <c r="B152" s="96" t="s">
        <v>180</v>
      </c>
      <c r="C152" s="97"/>
      <c r="D152"/>
      <c r="E152" s="49"/>
      <c r="L152" s="34"/>
    </row>
    <row r="153" spans="1:14" x14ac:dyDescent="0.2">
      <c r="A153" s="3"/>
      <c r="B153" s="98"/>
      <c r="C153"/>
      <c r="D153"/>
      <c r="E153" s="49"/>
      <c r="L153" s="34"/>
    </row>
    <row r="154" spans="1:14" x14ac:dyDescent="0.2">
      <c r="A154" s="4"/>
      <c r="B154" s="98"/>
      <c r="C154"/>
      <c r="D154"/>
      <c r="E154" s="49"/>
      <c r="L154" s="34"/>
    </row>
    <row r="155" spans="1:14" x14ac:dyDescent="0.2">
      <c r="A155" s="5"/>
      <c r="B155" s="98"/>
      <c r="C155"/>
      <c r="D155"/>
      <c r="E155" s="49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65" priority="24" operator="lessThan">
      <formula>6.5</formula>
    </cfRule>
    <cfRule type="cellIs" dxfId="64" priority="25" operator="greaterThan">
      <formula>8</formula>
    </cfRule>
  </conditionalFormatting>
  <conditionalFormatting sqref="H32:K32">
    <cfRule type="containsText" dxfId="63" priority="22" stopIfTrue="1" operator="containsText" text="&lt;">
      <formula>NOT(ISERROR(SEARCH("&lt;",H32)))</formula>
    </cfRule>
    <cfRule type="cellIs" dxfId="62" priority="23" operator="greaterThan">
      <formula>$E$32</formula>
    </cfRule>
  </conditionalFormatting>
  <conditionalFormatting sqref="H25:K25">
    <cfRule type="containsText" dxfId="61" priority="20" stopIfTrue="1" operator="containsText" text="&lt;">
      <formula>NOT(ISERROR(SEARCH("&lt;",H25)))</formula>
    </cfRule>
    <cfRule type="cellIs" dxfId="60" priority="21" operator="greaterThan">
      <formula>$E$25</formula>
    </cfRule>
  </conditionalFormatting>
  <conditionalFormatting sqref="H23:K23">
    <cfRule type="containsText" dxfId="59" priority="18" stopIfTrue="1" operator="containsText" text="&lt;">
      <formula>NOT(ISERROR(SEARCH("&lt;",H23)))</formula>
    </cfRule>
    <cfRule type="cellIs" dxfId="58" priority="19" operator="greaterThan">
      <formula>$E$23</formula>
    </cfRule>
  </conditionalFormatting>
  <conditionalFormatting sqref="H18:K18">
    <cfRule type="containsText" dxfId="57" priority="16" stopIfTrue="1" operator="containsText" text="&lt;">
      <formula>NOT(ISERROR(SEARCH("&lt;",H18)))</formula>
    </cfRule>
    <cfRule type="cellIs" dxfId="56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55" priority="15" operator="greaterThan">
      <formula>$E$40</formula>
    </cfRule>
  </conditionalFormatting>
  <conditionalFormatting sqref="K58">
    <cfRule type="cellIs" dxfId="54" priority="13" operator="greaterThan">
      <formula>$E$58</formula>
    </cfRule>
  </conditionalFormatting>
  <conditionalFormatting sqref="K59">
    <cfRule type="cellIs" dxfId="53" priority="12" operator="greaterThan">
      <formula>$E$59</formula>
    </cfRule>
  </conditionalFormatting>
  <conditionalFormatting sqref="K61">
    <cfRule type="cellIs" dxfId="52" priority="11" operator="greaterThan">
      <formula>$E$61</formula>
    </cfRule>
  </conditionalFormatting>
  <conditionalFormatting sqref="K62">
    <cfRule type="cellIs" dxfId="51" priority="10" operator="greaterThan">
      <formula>$E$62</formula>
    </cfRule>
  </conditionalFormatting>
  <conditionalFormatting sqref="K64">
    <cfRule type="cellIs" dxfId="50" priority="9" operator="greaterThan">
      <formula>$E$64</formula>
    </cfRule>
  </conditionalFormatting>
  <conditionalFormatting sqref="K65">
    <cfRule type="cellIs" dxfId="49" priority="8" operator="greaterThan">
      <formula>$E$65</formula>
    </cfRule>
  </conditionalFormatting>
  <conditionalFormatting sqref="K66">
    <cfRule type="cellIs" dxfId="48" priority="7" operator="greaterThan">
      <formula>$E$66</formula>
    </cfRule>
  </conditionalFormatting>
  <conditionalFormatting sqref="K67">
    <cfRule type="cellIs" dxfId="47" priority="6" operator="greaterThan">
      <formula>$E$67</formula>
    </cfRule>
  </conditionalFormatting>
  <conditionalFormatting sqref="K70">
    <cfRule type="cellIs" dxfId="46" priority="5" operator="greaterThan">
      <formula>$E$70</formula>
    </cfRule>
  </conditionalFormatting>
  <conditionalFormatting sqref="K117">
    <cfRule type="cellIs" dxfId="45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44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4" sqref="H4:J4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>
        <v>41459</v>
      </c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142</v>
      </c>
      <c r="I3" s="33" t="s">
        <v>142</v>
      </c>
      <c r="J3" s="33" t="s">
        <v>142</v>
      </c>
      <c r="K3" s="33" t="s">
        <v>170</v>
      </c>
      <c r="L3" s="35"/>
      <c r="M3" s="14"/>
      <c r="N3" s="14"/>
    </row>
    <row r="4" spans="1:14" x14ac:dyDescent="0.2">
      <c r="A4" s="10"/>
      <c r="B4" s="10"/>
      <c r="C4" s="10"/>
      <c r="D4" s="10"/>
      <c r="E4" s="46"/>
      <c r="F4" s="10"/>
      <c r="G4" s="10"/>
      <c r="H4" s="33" t="s">
        <v>178</v>
      </c>
      <c r="I4" s="33" t="s">
        <v>178</v>
      </c>
      <c r="J4" s="33" t="s">
        <v>178</v>
      </c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78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7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59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59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3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18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18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79">
        <v>0.08</v>
      </c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80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79">
        <v>0.08</v>
      </c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80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80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81">
        <v>0.02</v>
      </c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80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80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79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79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79">
        <v>0.01</v>
      </c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82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18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10"/>
      <c r="F56" s="10"/>
      <c r="G56" s="10"/>
      <c r="H56" s="14"/>
      <c r="I56" s="14"/>
      <c r="J56" s="14"/>
      <c r="K56" s="59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10"/>
      <c r="F57" s="10"/>
      <c r="G57" s="10"/>
      <c r="H57" s="14"/>
      <c r="I57" s="14"/>
      <c r="J57" s="14"/>
      <c r="K57" s="59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3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5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18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83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18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3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3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8"/>
      <c r="M66" s="7"/>
      <c r="N66" s="7"/>
    </row>
    <row r="67" spans="1:14" s="54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L67" s="53"/>
      <c r="M67" s="52"/>
      <c r="N67" s="51"/>
    </row>
    <row r="68" spans="1:14" x14ac:dyDescent="0.2">
      <c r="A68" s="10"/>
      <c r="B68" s="10"/>
      <c r="C68" s="10"/>
      <c r="D68" s="10"/>
      <c r="E68" s="10"/>
      <c r="F68" s="10"/>
      <c r="G68" s="10"/>
      <c r="H68" s="14"/>
      <c r="I68" s="14"/>
      <c r="J68" s="14"/>
      <c r="K68" s="59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10"/>
      <c r="F69" s="10"/>
      <c r="G69" s="10"/>
      <c r="H69" s="14"/>
      <c r="I69" s="14"/>
      <c r="J69" s="14"/>
      <c r="K69" s="59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3">
        <v>950</v>
      </c>
      <c r="F70" s="6">
        <v>1</v>
      </c>
      <c r="G70" s="26">
        <f t="shared" ref="G70:G72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5"/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8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8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59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59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59"/>
      <c r="L83" s="35"/>
      <c r="M83" s="30"/>
      <c r="N83" s="11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59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79">
        <v>16</v>
      </c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18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4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4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4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4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18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18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18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18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18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18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18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18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18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18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10"/>
      <c r="F101" s="10"/>
      <c r="G101" s="10"/>
      <c r="H101" s="14"/>
      <c r="I101" s="14"/>
      <c r="J101" s="14"/>
      <c r="K101" s="59"/>
      <c r="L101" s="35"/>
      <c r="M101" s="30"/>
      <c r="N101" s="11"/>
    </row>
    <row r="102" spans="1:14" x14ac:dyDescent="0.2">
      <c r="A102" s="10" t="s">
        <v>154</v>
      </c>
      <c r="B102" s="10"/>
      <c r="C102" s="10"/>
      <c r="D102" s="10"/>
      <c r="E102" s="10"/>
      <c r="F102" s="10"/>
      <c r="G102" s="10"/>
      <c r="H102" s="14"/>
      <c r="I102" s="14"/>
      <c r="J102" s="14"/>
      <c r="K102" s="59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18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18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18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18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79">
        <v>0.01</v>
      </c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79">
        <v>4.0000000000000001E-3</v>
      </c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80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80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80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80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80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80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79">
        <v>0.02</v>
      </c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7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59"/>
      <c r="L118" s="35"/>
      <c r="M118" s="30"/>
      <c r="N118" s="11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59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18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18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18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18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18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18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18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18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18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18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18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18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18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18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18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18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18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79">
        <v>6500</v>
      </c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18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18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18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18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18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18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18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18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18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18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18"/>
      <c r="F148" s="6">
        <v>1</v>
      </c>
      <c r="G148" s="26">
        <f t="shared" si="11"/>
        <v>0</v>
      </c>
      <c r="H148" s="9"/>
      <c r="I148" s="9"/>
      <c r="J148" s="9"/>
      <c r="K148" s="58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18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18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1"/>
      <c r="I151" s="61"/>
      <c r="J151" s="61"/>
      <c r="K151" s="62"/>
      <c r="L151" s="50"/>
      <c r="M151" s="24"/>
      <c r="N151" s="24"/>
    </row>
    <row r="152" spans="1:14" ht="27" customHeight="1" thickTop="1" x14ac:dyDescent="0.2">
      <c r="A152" s="2"/>
      <c r="B152" s="96" t="s">
        <v>180</v>
      </c>
      <c r="C152" s="97"/>
      <c r="D152"/>
      <c r="E152" s="49"/>
      <c r="L152" s="34"/>
    </row>
    <row r="153" spans="1:14" x14ac:dyDescent="0.2">
      <c r="A153" s="3"/>
      <c r="B153" s="98"/>
      <c r="C153"/>
      <c r="D153"/>
      <c r="E153" s="49"/>
      <c r="L153" s="34"/>
    </row>
    <row r="154" spans="1:14" x14ac:dyDescent="0.2">
      <c r="A154" s="4"/>
      <c r="B154" s="98"/>
      <c r="C154"/>
      <c r="D154"/>
      <c r="E154" s="49"/>
      <c r="L154" s="34"/>
    </row>
    <row r="155" spans="1:14" x14ac:dyDescent="0.2">
      <c r="A155" s="5"/>
      <c r="B155" s="98"/>
      <c r="C155"/>
      <c r="D155"/>
      <c r="E155" s="49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43" priority="24" operator="lessThan">
      <formula>6.5</formula>
    </cfRule>
    <cfRule type="cellIs" dxfId="42" priority="25" operator="greaterThan">
      <formula>8</formula>
    </cfRule>
  </conditionalFormatting>
  <conditionalFormatting sqref="H32:K32">
    <cfRule type="containsText" dxfId="41" priority="22" stopIfTrue="1" operator="containsText" text="&lt;">
      <formula>NOT(ISERROR(SEARCH("&lt;",H32)))</formula>
    </cfRule>
    <cfRule type="cellIs" dxfId="40" priority="23" operator="greaterThan">
      <formula>$E$32</formula>
    </cfRule>
  </conditionalFormatting>
  <conditionalFormatting sqref="H25:K25">
    <cfRule type="containsText" dxfId="39" priority="20" stopIfTrue="1" operator="containsText" text="&lt;">
      <formula>NOT(ISERROR(SEARCH("&lt;",H25)))</formula>
    </cfRule>
    <cfRule type="cellIs" dxfId="38" priority="21" operator="greaterThan">
      <formula>$E$25</formula>
    </cfRule>
  </conditionalFormatting>
  <conditionalFormatting sqref="H23:K23">
    <cfRule type="containsText" dxfId="37" priority="18" stopIfTrue="1" operator="containsText" text="&lt;">
      <formula>NOT(ISERROR(SEARCH("&lt;",H23)))</formula>
    </cfRule>
    <cfRule type="cellIs" dxfId="36" priority="19" operator="greaterThan">
      <formula>$E$23</formula>
    </cfRule>
  </conditionalFormatting>
  <conditionalFormatting sqref="H18:K18">
    <cfRule type="containsText" dxfId="35" priority="16" stopIfTrue="1" operator="containsText" text="&lt;">
      <formula>NOT(ISERROR(SEARCH("&lt;",H18)))</formula>
    </cfRule>
    <cfRule type="cellIs" dxfId="34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33" priority="15" operator="greaterThan">
      <formula>$E$40</formula>
    </cfRule>
  </conditionalFormatting>
  <conditionalFormatting sqref="K58">
    <cfRule type="cellIs" dxfId="32" priority="13" operator="greaterThan">
      <formula>$E$58</formula>
    </cfRule>
  </conditionalFormatting>
  <conditionalFormatting sqref="K59">
    <cfRule type="cellIs" dxfId="31" priority="12" operator="greaterThan">
      <formula>$E$59</formula>
    </cfRule>
  </conditionalFormatting>
  <conditionalFormatting sqref="K61">
    <cfRule type="cellIs" dxfId="30" priority="11" operator="greaterThan">
      <formula>$E$61</formula>
    </cfRule>
  </conditionalFormatting>
  <conditionalFormatting sqref="K62">
    <cfRule type="cellIs" dxfId="29" priority="10" operator="greaterThan">
      <formula>$E$62</formula>
    </cfRule>
  </conditionalFormatting>
  <conditionalFormatting sqref="K64">
    <cfRule type="cellIs" dxfId="28" priority="9" operator="greaterThan">
      <formula>$E$64</formula>
    </cfRule>
  </conditionalFormatting>
  <conditionalFormatting sqref="K65">
    <cfRule type="cellIs" dxfId="27" priority="8" operator="greaterThan">
      <formula>$E$65</formula>
    </cfRule>
  </conditionalFormatting>
  <conditionalFormatting sqref="K66">
    <cfRule type="cellIs" dxfId="26" priority="7" operator="greaterThan">
      <formula>$E$66</formula>
    </cfRule>
  </conditionalFormatting>
  <conditionalFormatting sqref="K67">
    <cfRule type="cellIs" dxfId="25" priority="6" operator="greaterThan">
      <formula>$E$67</formula>
    </cfRule>
  </conditionalFormatting>
  <conditionalFormatting sqref="K70">
    <cfRule type="cellIs" dxfId="24" priority="5" operator="greaterThan">
      <formula>$E$70</formula>
    </cfRule>
  </conditionalFormatting>
  <conditionalFormatting sqref="K117">
    <cfRule type="cellIs" dxfId="2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2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2010-11-04T00:11:40Z</cp:lastPrinted>
  <dcterms:created xsi:type="dcterms:W3CDTF">2007-09-14T00:02:39Z</dcterms:created>
  <dcterms:modified xsi:type="dcterms:W3CDTF">2013-07-18T04:40:57Z</dcterms:modified>
</cp:coreProperties>
</file>