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0" windowWidth="7785" windowHeight="1198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M6" i="1" l="1"/>
  <c r="M5" i="1"/>
  <c r="G21" i="4" l="1"/>
  <c r="G20" i="4"/>
  <c r="L5" i="10"/>
  <c r="M82" i="10" l="1"/>
  <c r="N82" i="10"/>
  <c r="L82" i="10"/>
  <c r="L80" i="10"/>
  <c r="L81" i="10"/>
  <c r="L79" i="10"/>
  <c r="N23" i="5" l="1"/>
  <c r="L22" i="1" l="1"/>
  <c r="N82" i="6" l="1"/>
  <c r="M82" i="6"/>
  <c r="L82" i="6"/>
  <c r="N80" i="6"/>
  <c r="M80" i="6"/>
  <c r="L80" i="6"/>
  <c r="G72" i="3" l="1"/>
  <c r="G67" i="9"/>
  <c r="G67" i="8"/>
  <c r="G67" i="7"/>
  <c r="G67" i="6"/>
  <c r="G67" i="4"/>
  <c r="G67" i="3"/>
  <c r="G135" i="1"/>
  <c r="G67" i="1" l="1"/>
  <c r="G58" i="4" l="1"/>
  <c r="G6" i="7" l="1"/>
  <c r="N31" i="10" l="1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3" i="10"/>
  <c r="M23" i="10"/>
  <c r="L23" i="10"/>
  <c r="N22" i="10"/>
  <c r="M22" i="10"/>
  <c r="L22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N11" i="10"/>
  <c r="M11" i="10"/>
  <c r="L11" i="10"/>
  <c r="N10" i="10"/>
  <c r="M10" i="10"/>
  <c r="L10" i="10"/>
  <c r="N7" i="10"/>
  <c r="M7" i="10"/>
  <c r="L7" i="10"/>
  <c r="N5" i="10"/>
  <c r="M5" i="10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N11" i="6"/>
  <c r="M11" i="6"/>
  <c r="L11" i="6"/>
  <c r="N10" i="6"/>
  <c r="M10" i="6"/>
  <c r="L10" i="6"/>
  <c r="N9" i="6"/>
  <c r="N7" i="6"/>
  <c r="M7" i="6"/>
  <c r="L7" i="6"/>
  <c r="N6" i="6"/>
  <c r="M6" i="6"/>
  <c r="L6" i="6"/>
  <c r="N5" i="6"/>
  <c r="M5" i="6"/>
  <c r="L5" i="6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N24" i="5"/>
  <c r="M23" i="5"/>
  <c r="L23" i="5"/>
  <c r="N22" i="5"/>
  <c r="M22" i="5"/>
  <c r="L22" i="5"/>
  <c r="N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N5" i="5"/>
  <c r="M5" i="5"/>
  <c r="L5" i="5"/>
  <c r="L6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N25" i="4"/>
  <c r="N24" i="4"/>
  <c r="N23" i="4"/>
  <c r="M23" i="4"/>
  <c r="L23" i="4"/>
  <c r="N22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6" i="4"/>
  <c r="M6" i="4"/>
  <c r="N5" i="4"/>
  <c r="M5" i="4"/>
  <c r="L5" i="4"/>
  <c r="N30" i="3"/>
  <c r="M30" i="3"/>
  <c r="L30" i="3"/>
  <c r="N29" i="3"/>
  <c r="M29" i="3"/>
  <c r="L29" i="3"/>
  <c r="N28" i="3"/>
  <c r="M28" i="3"/>
  <c r="L28" i="3"/>
  <c r="N27" i="3"/>
  <c r="M27" i="3"/>
  <c r="L27" i="3"/>
  <c r="N26" i="3"/>
  <c r="M26" i="3"/>
  <c r="L26" i="3"/>
  <c r="N25" i="3"/>
  <c r="N24" i="3"/>
  <c r="N23" i="3"/>
  <c r="M23" i="3"/>
  <c r="L23" i="3"/>
  <c r="N22" i="3"/>
  <c r="M22" i="3"/>
  <c r="L22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2" i="3"/>
  <c r="N11" i="3"/>
  <c r="M11" i="3"/>
  <c r="L11" i="3"/>
  <c r="N10" i="3"/>
  <c r="M10" i="3"/>
  <c r="L10" i="3"/>
  <c r="N6" i="3"/>
  <c r="M6" i="3"/>
  <c r="L6" i="3"/>
  <c r="N5" i="3"/>
  <c r="M5" i="3"/>
  <c r="L5" i="3"/>
  <c r="N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3" i="2"/>
  <c r="N22" i="2"/>
  <c r="M22" i="2"/>
  <c r="L22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6" i="2"/>
  <c r="M6" i="2"/>
  <c r="L6" i="2"/>
  <c r="N5" i="2"/>
  <c r="M5" i="2"/>
  <c r="L5" i="2"/>
  <c r="M10" i="1"/>
  <c r="M11" i="1"/>
  <c r="M12" i="1"/>
  <c r="M13" i="1"/>
  <c r="M14" i="1"/>
  <c r="M15" i="1"/>
  <c r="M16" i="1"/>
  <c r="M17" i="1"/>
  <c r="M18" i="1"/>
  <c r="M22" i="1"/>
  <c r="M23" i="1"/>
  <c r="M25" i="1"/>
  <c r="M26" i="1"/>
  <c r="M27" i="1"/>
  <c r="M28" i="1"/>
  <c r="M29" i="1"/>
  <c r="G72" i="9" l="1"/>
  <c r="G16" i="1"/>
  <c r="G81" i="10" l="1"/>
  <c r="G80" i="10"/>
  <c r="G79" i="10"/>
  <c r="G78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7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2" i="9"/>
  <c r="G81" i="9"/>
  <c r="G80" i="9"/>
  <c r="G79" i="9"/>
  <c r="G78" i="9"/>
  <c r="G75" i="9"/>
  <c r="G74" i="9"/>
  <c r="G73" i="9"/>
  <c r="G71" i="9"/>
  <c r="G70" i="9"/>
  <c r="G66" i="9"/>
  <c r="G65" i="9"/>
  <c r="G64" i="9"/>
  <c r="G63" i="9"/>
  <c r="G62" i="9"/>
  <c r="G61" i="9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7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2" i="8"/>
  <c r="G81" i="8"/>
  <c r="G80" i="8"/>
  <c r="G79" i="8"/>
  <c r="G78" i="8"/>
  <c r="G75" i="8"/>
  <c r="G74" i="8"/>
  <c r="G73" i="8"/>
  <c r="G71" i="8"/>
  <c r="G70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7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2" i="7"/>
  <c r="G81" i="7"/>
  <c r="G80" i="7"/>
  <c r="G79" i="7"/>
  <c r="G78" i="7"/>
  <c r="G75" i="7"/>
  <c r="G74" i="7"/>
  <c r="G73" i="7"/>
  <c r="G71" i="7"/>
  <c r="G70" i="7"/>
  <c r="G66" i="7"/>
  <c r="G65" i="7"/>
  <c r="G64" i="7"/>
  <c r="G63" i="7"/>
  <c r="G62" i="7"/>
  <c r="G61" i="7"/>
  <c r="G60" i="7"/>
  <c r="G59" i="7"/>
  <c r="G58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2" i="7"/>
  <c r="G30" i="7"/>
  <c r="G29" i="7"/>
  <c r="G28" i="7"/>
  <c r="G27" i="7"/>
  <c r="G26" i="7"/>
  <c r="G25" i="7"/>
  <c r="G24" i="7"/>
  <c r="G23" i="7"/>
  <c r="G22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5" i="7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7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2" i="6"/>
  <c r="G81" i="6"/>
  <c r="G80" i="6"/>
  <c r="G79" i="6"/>
  <c r="G78" i="6"/>
  <c r="G75" i="6"/>
  <c r="G74" i="6"/>
  <c r="G73" i="6"/>
  <c r="G71" i="6"/>
  <c r="G70" i="6"/>
  <c r="G66" i="6"/>
  <c r="G65" i="6"/>
  <c r="G64" i="6"/>
  <c r="G63" i="6"/>
  <c r="G62" i="6"/>
  <c r="G61" i="6"/>
  <c r="G60" i="6"/>
  <c r="G59" i="6"/>
  <c r="G58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2" i="6"/>
  <c r="G31" i="6"/>
  <c r="G30" i="6"/>
  <c r="G29" i="6"/>
  <c r="G28" i="6"/>
  <c r="G27" i="6"/>
  <c r="G26" i="6"/>
  <c r="G25" i="6"/>
  <c r="G24" i="6"/>
  <c r="G23" i="6"/>
  <c r="G22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7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2" i="5"/>
  <c r="G81" i="5"/>
  <c r="G80" i="5"/>
  <c r="G79" i="5"/>
  <c r="G78" i="5"/>
  <c r="G75" i="5"/>
  <c r="G74" i="5"/>
  <c r="G73" i="5"/>
  <c r="G71" i="5"/>
  <c r="G70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7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2" i="4"/>
  <c r="G81" i="4"/>
  <c r="G80" i="4"/>
  <c r="G79" i="4"/>
  <c r="G78" i="4"/>
  <c r="G75" i="4"/>
  <c r="G74" i="4"/>
  <c r="G73" i="4"/>
  <c r="G71" i="4"/>
  <c r="G70" i="4"/>
  <c r="G66" i="4"/>
  <c r="G65" i="4"/>
  <c r="G64" i="4"/>
  <c r="G63" i="4"/>
  <c r="G62" i="4"/>
  <c r="G61" i="4"/>
  <c r="G60" i="4"/>
  <c r="G59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7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2" i="3"/>
  <c r="G81" i="3"/>
  <c r="G80" i="3"/>
  <c r="G79" i="3"/>
  <c r="G78" i="3"/>
  <c r="G75" i="3"/>
  <c r="G74" i="3"/>
  <c r="G73" i="3"/>
  <c r="G71" i="3"/>
  <c r="G70" i="3"/>
  <c r="G66" i="3"/>
  <c r="G65" i="3"/>
  <c r="G64" i="3"/>
  <c r="G63" i="3"/>
  <c r="G62" i="3"/>
  <c r="G61" i="3"/>
  <c r="G60" i="3"/>
  <c r="G59" i="3"/>
  <c r="G58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2" i="2"/>
  <c r="G81" i="2"/>
  <c r="G80" i="2"/>
  <c r="G79" i="2"/>
  <c r="G78" i="2"/>
  <c r="G75" i="2"/>
  <c r="G66" i="2"/>
  <c r="G74" i="2"/>
  <c r="G73" i="2"/>
  <c r="G72" i="2"/>
  <c r="G71" i="2"/>
  <c r="G70" i="2"/>
  <c r="G67" i="2"/>
  <c r="G65" i="2"/>
  <c r="G64" i="2"/>
  <c r="G63" i="2"/>
  <c r="G62" i="2"/>
  <c r="G61" i="2"/>
  <c r="G60" i="2"/>
  <c r="G59" i="2"/>
  <c r="G58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N79" i="10"/>
  <c r="N80" i="10"/>
  <c r="N81" i="10"/>
  <c r="N78" i="10"/>
  <c r="L6" i="1"/>
  <c r="N6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N22" i="1"/>
  <c r="L23" i="1"/>
  <c r="N23" i="1"/>
  <c r="L25" i="1"/>
  <c r="N25" i="1"/>
  <c r="L26" i="1"/>
  <c r="N26" i="1"/>
  <c r="L27" i="1"/>
  <c r="N27" i="1"/>
  <c r="L28" i="1"/>
  <c r="N28" i="1"/>
  <c r="L29" i="1"/>
  <c r="N29" i="1"/>
  <c r="N5" i="1"/>
  <c r="L5" i="1"/>
  <c r="G82" i="10" l="1"/>
</calcChain>
</file>

<file path=xl/sharedStrings.xml><?xml version="1.0" encoding="utf-8"?>
<sst xmlns="http://schemas.openxmlformats.org/spreadsheetml/2006/main" count="3795" uniqueCount="192">
  <si>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</si>
  <si>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</si>
  <si>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</si>
  <si>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</si>
  <si>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</si>
  <si>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</si>
  <si>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</si>
  <si>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</si>
  <si>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</si>
  <si>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</si>
  <si>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</si>
  <si>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</si>
  <si>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</si>
  <si>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</si>
  <si>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</si>
  <si>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</si>
  <si>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</si>
  <si>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</si>
  <si>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</si>
  <si>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</si>
  <si>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</si>
  <si>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</si>
  <si>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</si>
  <si>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</si>
  <si>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</si>
  <si>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</si>
  <si>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</si>
  <si>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</si>
  <si>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</si>
  <si>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</si>
  <si>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</si>
  <si>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</si>
  <si>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</si>
  <si>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</si>
  <si>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</si>
  <si>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</si>
  <si>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</si>
  <si>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</si>
  <si>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</si>
  <si>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</si>
  <si>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</si>
  <si>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</si>
  <si>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</si>
  <si>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</si>
  <si>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</si>
  <si>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</si>
  <si>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</si>
  <si>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</si>
  <si>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</si>
  <si>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</si>
  <si>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</si>
  <si>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</si>
  <si>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</si>
  <si>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</si>
  <si>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</si>
  <si>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</si>
  <si>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</si>
  <si>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</si>
  <si>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</si>
  <si>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</si>
  <si>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</si>
  <si>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</si>
  <si>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</si>
  <si>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</si>
  <si>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</si>
  <si>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</si>
  <si>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</si>
  <si>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</si>
  <si>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</si>
  <si>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</si>
  <si>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</si>
  <si>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</si>
  <si>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</si>
  <si>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</si>
  <si>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</si>
  <si>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</si>
  <si>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</si>
  <si>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</si>
  <si>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</si>
  <si>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</si>
  <si>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</si>
  <si>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</si>
  <si>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</si>
  <si>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</si>
  <si>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</si>
  <si>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</si>
  <si>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</si>
  <si>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</si>
  <si>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</si>
  <si>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</si>
  <si>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</si>
  <si>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</si>
  <si>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</si>
  <si>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</si>
  <si>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</si>
  <si>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</si>
  <si>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</si>
  <si>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</si>
  <si>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</si>
  <si>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</si>
  <si>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</si>
  <si>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</si>
  <si>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</si>
  <si>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</si>
  <si>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</si>
  <si>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</si>
  <si>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</si>
  <si>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</si>
  <si>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</si>
  <si>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</si>
  <si>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</si>
  <si>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</si>
  <si>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</si>
  <si>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</si>
  <si>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</si>
  <si>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</si>
  <si>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</si>
  <si>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</si>
  <si>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</si>
  <si>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</si>
  <si>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</si>
  <si>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</si>
  <si>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</si>
  <si>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</si>
  <si>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</si>
  <si>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</si>
  <si>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</si>
  <si>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</si>
  <si>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</si>
  <si>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</si>
  <si>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Methylene chloride</t>
  </si>
  <si>
    <t>Bromochloromethane</t>
  </si>
  <si>
    <t>1-Chloro-2-propene (Allyl chloride)</t>
  </si>
  <si>
    <t>µS/cm</t>
  </si>
  <si>
    <t>4.4’-DDE</t>
  </si>
  <si>
    <t>4.4’-DDD</t>
  </si>
  <si>
    <t>4.4’-DDT</t>
  </si>
  <si>
    <t>95% fresh guideline (min)</t>
  </si>
  <si>
    <t>Annual</t>
  </si>
  <si>
    <t>Site 2</t>
  </si>
  <si>
    <t>Site 4</t>
  </si>
  <si>
    <t>Site 8</t>
  </si>
  <si>
    <t>Site 9</t>
  </si>
  <si>
    <t xml:space="preserve">Site 10 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</si>
  <si>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</si>
  <si>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</si>
  <si>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</si>
  <si>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</si>
  <si>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</si>
  <si>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</si>
  <si>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</si>
  <si>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</si>
  <si>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 xml:space="preserve"> Total Petroleum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</si>
  <si>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</si>
  <si>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</si>
  <si>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</si>
  <si>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</si>
  <si>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</si>
  <si>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</si>
  <si>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</si>
  <si>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</si>
  <si>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 xml:space="preserve">Site 3 </t>
  </si>
  <si>
    <t xml:space="preserve">Site 4 </t>
  </si>
  <si>
    <t>Site 5</t>
  </si>
  <si>
    <t xml:space="preserve">Site 5 </t>
  </si>
  <si>
    <t>Site 6</t>
  </si>
  <si>
    <t xml:space="preserve">Site 6 </t>
  </si>
  <si>
    <t>Site 7</t>
  </si>
  <si>
    <t xml:space="preserve">Site 7 </t>
  </si>
  <si>
    <t xml:space="preserve">Site 8 </t>
  </si>
  <si>
    <t xml:space="preserve">Site 9 </t>
  </si>
  <si>
    <t>Site 10</t>
  </si>
  <si>
    <t>&lt;1</t>
  </si>
  <si>
    <t>&lt;0.05</t>
  </si>
  <si>
    <t>&lt;0.01</t>
  </si>
  <si>
    <t>&lt;0.5</t>
  </si>
  <si>
    <t>&lt;100</t>
  </si>
  <si>
    <t xml:space="preserve">Site1  </t>
  </si>
  <si>
    <t>Site dry</t>
  </si>
  <si>
    <t>&lt;0.10</t>
  </si>
  <si>
    <t xml:space="preserve"> greater than 95% fresh guideline</t>
  </si>
  <si>
    <t>greater than 95% fresh guideline</t>
  </si>
  <si>
    <t>Data by: Peter Dean</t>
  </si>
  <si>
    <t>Checked: Jonathon Deacon</t>
  </si>
  <si>
    <t>&lt;LOR</t>
  </si>
  <si>
    <t>N/C</t>
  </si>
  <si>
    <t>&lt;2.0</t>
  </si>
  <si>
    <t>&lt;2.4</t>
  </si>
  <si>
    <t>&lt;400</t>
  </si>
  <si>
    <t>&lt;20</t>
  </si>
  <si>
    <t>&lt;50</t>
  </si>
  <si>
    <t>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</si>
</sst>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6" borderId="1" xfId="0" applyFont="1" applyFill="1" applyBorder="1"/>
    <xf numFmtId="0" fontId="0" fillId="6" borderId="1" xfId="0" applyFill="1" applyBorder="1"/>
    <xf numFmtId="14" fontId="0" fillId="6" borderId="1" xfId="0" applyNumberFormat="1" applyFill="1" applyBorder="1"/>
    <xf numFmtId="14" fontId="4" fillId="6" borderId="1" xfId="0" applyNumberFormat="1" applyFont="1" applyFill="1" applyBorder="1"/>
    <xf numFmtId="0" fontId="0" fillId="6" borderId="1" xfId="0" applyFill="1" applyBorder="1" applyAlignment="1">
      <alignment horizontal="right"/>
    </xf>
    <xf numFmtId="0" fontId="2" fillId="7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" fillId="0" borderId="0" xfId="0" applyFont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0" borderId="2" xfId="0" applyFont="1" applyBorder="1"/>
    <xf numFmtId="0" fontId="2" fillId="6" borderId="1" xfId="0" applyFont="1" applyFill="1" applyBorder="1" applyAlignment="1">
      <alignment horizontal="right" wrapText="1"/>
    </xf>
    <xf numFmtId="0" fontId="4" fillId="0" borderId="1" xfId="0" applyFont="1" applyBorder="1"/>
    <xf numFmtId="0" fontId="2" fillId="6" borderId="3" xfId="0" applyFont="1" applyFill="1" applyBorder="1" applyAlignment="1">
      <alignment horizontal="right"/>
    </xf>
    <xf numFmtId="14" fontId="0" fillId="6" borderId="3" xfId="0" applyNumberFormat="1" applyFill="1" applyBorder="1"/>
    <xf numFmtId="0" fontId="0" fillId="0" borderId="3" xfId="0" applyBorder="1" applyAlignment="1">
      <alignment horizontal="right"/>
    </xf>
    <xf numFmtId="0" fontId="0" fillId="6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6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6" borderId="4" xfId="0" applyFont="1" applyFill="1" applyBorder="1" applyAlignment="1">
      <alignment horizontal="right" wrapText="1"/>
    </xf>
    <xf numFmtId="0" fontId="0" fillId="0" borderId="4" xfId="0" applyBorder="1"/>
    <xf numFmtId="14" fontId="0" fillId="6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2" fillId="0" borderId="9" xfId="0" applyFont="1" applyBorder="1"/>
    <xf numFmtId="0" fontId="4" fillId="0" borderId="3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6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6" borderId="1" xfId="0" applyNumberFormat="1" applyFont="1" applyFill="1" applyBorder="1" applyAlignment="1">
      <alignment horizontal="right" wrapText="1"/>
    </xf>
    <xf numFmtId="166" fontId="0" fillId="6" borderId="1" xfId="0" applyNumberFormat="1" applyFill="1" applyBorder="1"/>
    <xf numFmtId="166" fontId="0" fillId="6" borderId="1" xfId="0" applyNumberFormat="1" applyFill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66" fontId="0" fillId="6" borderId="3" xfId="0" applyNumberFormat="1" applyFill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0" fillId="0" borderId="0" xfId="0" applyNumberFormat="1" applyBorder="1"/>
    <xf numFmtId="166" fontId="0" fillId="0" borderId="0" xfId="0" applyNumberFormat="1" applyBorder="1" applyAlignment="1">
      <alignment horizontal="right"/>
    </xf>
    <xf numFmtId="166" fontId="0" fillId="6" borderId="4" xfId="0" applyNumberForma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166" fontId="0" fillId="8" borderId="1" xfId="0" applyNumberFormat="1" applyFill="1" applyBorder="1" applyAlignment="1">
      <alignment horizontal="right"/>
    </xf>
    <xf numFmtId="0" fontId="0" fillId="8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2" fillId="6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0" fontId="8" fillId="7" borderId="1" xfId="0" applyFont="1" applyFill="1" applyBorder="1"/>
  </cellXfs>
  <cellStyles count="1">
    <cellStyle name="Normal" xfId="0" builtinId="0"/>
  </cellStyles>
  <dxfs count="2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view="pageBreakPreview" zoomScale="115" zoomScaleNormal="8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37" sqref="E137"/>
    </sheetView>
  </sheetViews>
  <sheetFormatPr defaultRowHeight="12.75" x14ac:dyDescent="0.2"/>
  <cols>
    <col min="1" max="1" width="42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 t="s">
        <v>191</v>
      </c>
      <c r="F2" s="10"/>
      <c r="G2" s="10"/>
      <c r="H2" s="12">
        <v>41290</v>
      </c>
      <c r="I2" s="13">
        <v>41375</v>
      </c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177</v>
      </c>
      <c r="I3" s="33" t="s">
        <v>177</v>
      </c>
      <c r="J3" s="33" t="s">
        <v>177</v>
      </c>
      <c r="K3" s="33" t="s">
        <v>177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2</v>
      </c>
      <c r="H5" s="9">
        <v>6.24</v>
      </c>
      <c r="I5" s="9">
        <v>6.27</v>
      </c>
      <c r="J5" s="9"/>
      <c r="K5" s="29"/>
      <c r="L5" s="38">
        <f>MIN(H5:K5)</f>
        <v>6.24</v>
      </c>
      <c r="M5" s="32">
        <f>AVERAGE(H5:K5)</f>
        <v>6.2549999999999999</v>
      </c>
      <c r="N5" s="7">
        <f>MAX(H5:K5)</f>
        <v>6.27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2</v>
      </c>
      <c r="H6" s="9">
        <v>1260</v>
      </c>
      <c r="I6" s="9">
        <v>1320</v>
      </c>
      <c r="J6" s="9"/>
      <c r="K6" s="29"/>
      <c r="L6" s="38">
        <f t="shared" ref="L6:L29" si="1">MIN(H6:K6)</f>
        <v>1260</v>
      </c>
      <c r="M6" s="32">
        <f>AVERAGE(H6:K6)</f>
        <v>1290</v>
      </c>
      <c r="N6" s="7">
        <f t="shared" ref="N6:N29" si="2">MAX(H6:K6)</f>
        <v>1320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57"/>
      <c r="M7" s="56"/>
      <c r="N7" s="56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2</v>
      </c>
      <c r="H8" s="79" t="s">
        <v>172</v>
      </c>
      <c r="I8" s="79" t="s">
        <v>172</v>
      </c>
      <c r="J8" s="9"/>
      <c r="K8" s="29"/>
      <c r="L8" s="57" t="s">
        <v>184</v>
      </c>
      <c r="M8" s="79" t="s">
        <v>185</v>
      </c>
      <c r="N8" s="56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2</v>
      </c>
      <c r="H9" s="79" t="s">
        <v>172</v>
      </c>
      <c r="I9" s="79" t="s">
        <v>172</v>
      </c>
      <c r="J9" s="9"/>
      <c r="K9" s="9"/>
      <c r="L9" s="57" t="s">
        <v>184</v>
      </c>
      <c r="M9" s="80" t="s">
        <v>185</v>
      </c>
      <c r="N9" s="56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2</v>
      </c>
      <c r="H10" s="9">
        <v>72</v>
      </c>
      <c r="I10" s="9">
        <v>59</v>
      </c>
      <c r="J10" s="9"/>
      <c r="K10" s="29"/>
      <c r="L10" s="38">
        <f t="shared" si="1"/>
        <v>59</v>
      </c>
      <c r="M10" s="32">
        <f t="shared" ref="M10:M29" si="3">AVERAGE(H10:K10)</f>
        <v>65.5</v>
      </c>
      <c r="N10" s="7">
        <f t="shared" si="2"/>
        <v>72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2</v>
      </c>
      <c r="H11" s="9">
        <v>72</v>
      </c>
      <c r="I11" s="9">
        <v>59</v>
      </c>
      <c r="J11" s="9"/>
      <c r="K11" s="29"/>
      <c r="L11" s="38">
        <f t="shared" si="1"/>
        <v>59</v>
      </c>
      <c r="M11" s="32">
        <f t="shared" si="3"/>
        <v>65.5</v>
      </c>
      <c r="N11" s="7">
        <f t="shared" si="2"/>
        <v>72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2</v>
      </c>
      <c r="H12" s="9">
        <v>32</v>
      </c>
      <c r="I12" s="9">
        <v>32</v>
      </c>
      <c r="J12" s="9"/>
      <c r="K12" s="29"/>
      <c r="L12" s="38">
        <f t="shared" si="1"/>
        <v>32</v>
      </c>
      <c r="M12" s="32">
        <f t="shared" si="3"/>
        <v>32</v>
      </c>
      <c r="N12" s="7">
        <f t="shared" si="2"/>
        <v>32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2</v>
      </c>
      <c r="H13" s="9">
        <v>350</v>
      </c>
      <c r="I13" s="9">
        <v>347</v>
      </c>
      <c r="J13" s="9"/>
      <c r="K13" s="29"/>
      <c r="L13" s="38">
        <f t="shared" si="1"/>
        <v>347</v>
      </c>
      <c r="M13" s="32">
        <f t="shared" si="3"/>
        <v>348.5</v>
      </c>
      <c r="N13" s="7">
        <f t="shared" si="2"/>
        <v>350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2</v>
      </c>
      <c r="H14" s="9">
        <v>20</v>
      </c>
      <c r="I14" s="9">
        <v>17</v>
      </c>
      <c r="J14" s="9"/>
      <c r="K14" s="29"/>
      <c r="L14" s="38">
        <f t="shared" si="1"/>
        <v>17</v>
      </c>
      <c r="M14" s="32">
        <f t="shared" si="3"/>
        <v>18.5</v>
      </c>
      <c r="N14" s="7">
        <f t="shared" si="2"/>
        <v>20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2</v>
      </c>
      <c r="H15" s="9">
        <v>48</v>
      </c>
      <c r="I15" s="9">
        <v>41</v>
      </c>
      <c r="J15" s="9"/>
      <c r="K15" s="29"/>
      <c r="L15" s="38">
        <f t="shared" si="1"/>
        <v>41</v>
      </c>
      <c r="M15" s="32">
        <f t="shared" si="3"/>
        <v>44.5</v>
      </c>
      <c r="N15" s="7">
        <f t="shared" si="2"/>
        <v>48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>COUNTA(H16:K16)</f>
        <v>2</v>
      </c>
      <c r="H16" s="9">
        <v>180</v>
      </c>
      <c r="I16" s="9">
        <v>148</v>
      </c>
      <c r="J16" s="9"/>
      <c r="K16" s="29"/>
      <c r="L16" s="38">
        <f t="shared" si="1"/>
        <v>148</v>
      </c>
      <c r="M16" s="32">
        <f t="shared" si="3"/>
        <v>164</v>
      </c>
      <c r="N16" s="7">
        <f t="shared" si="2"/>
        <v>180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2</v>
      </c>
      <c r="H17" s="9">
        <v>11</v>
      </c>
      <c r="I17" s="9">
        <v>12</v>
      </c>
      <c r="J17" s="9"/>
      <c r="K17" s="29"/>
      <c r="L17" s="38">
        <f t="shared" si="1"/>
        <v>11</v>
      </c>
      <c r="M17" s="32">
        <f t="shared" si="3"/>
        <v>11.5</v>
      </c>
      <c r="N17" s="7">
        <f t="shared" si="2"/>
        <v>12</v>
      </c>
    </row>
    <row r="18" spans="1:14" ht="12" customHeight="1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2</v>
      </c>
      <c r="H18" s="9">
        <v>2.08</v>
      </c>
      <c r="I18" s="9">
        <v>2.46</v>
      </c>
      <c r="J18" s="9"/>
      <c r="K18" s="29"/>
      <c r="L18" s="38">
        <f t="shared" si="1"/>
        <v>2.08</v>
      </c>
      <c r="M18" s="32">
        <f t="shared" si="3"/>
        <v>2.27</v>
      </c>
      <c r="N18" s="7">
        <f t="shared" si="2"/>
        <v>2.46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2</v>
      </c>
      <c r="H19" s="79" t="s">
        <v>173</v>
      </c>
      <c r="I19" s="79" t="s">
        <v>173</v>
      </c>
      <c r="J19" s="9"/>
      <c r="K19" s="29"/>
      <c r="L19" s="57" t="s">
        <v>184</v>
      </c>
      <c r="M19" s="79" t="s">
        <v>185</v>
      </c>
      <c r="N19" s="56" t="s">
        <v>184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2</v>
      </c>
      <c r="H22" s="9">
        <v>0.3</v>
      </c>
      <c r="I22" s="9">
        <v>0.3</v>
      </c>
      <c r="J22" s="9"/>
      <c r="K22" s="29"/>
      <c r="L22" s="38">
        <f>MIN(H22:K22)</f>
        <v>0.3</v>
      </c>
      <c r="M22" s="32">
        <f t="shared" si="3"/>
        <v>0.3</v>
      </c>
      <c r="N22" s="7">
        <f t="shared" si="2"/>
        <v>0.3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2</v>
      </c>
      <c r="H23" s="9">
        <v>0.06</v>
      </c>
      <c r="I23" s="9">
        <v>0.03</v>
      </c>
      <c r="J23" s="9"/>
      <c r="K23" s="29"/>
      <c r="L23" s="38">
        <f t="shared" si="1"/>
        <v>0.03</v>
      </c>
      <c r="M23" s="32">
        <f t="shared" si="3"/>
        <v>4.4999999999999998E-2</v>
      </c>
      <c r="N23" s="7">
        <f t="shared" si="2"/>
        <v>0.06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0"/>
        <v>2</v>
      </c>
      <c r="H24" s="79" t="s">
        <v>174</v>
      </c>
      <c r="I24" s="79" t="s">
        <v>174</v>
      </c>
      <c r="J24" s="9"/>
      <c r="K24" s="29"/>
      <c r="L24" s="57" t="s">
        <v>184</v>
      </c>
      <c r="M24" s="56" t="s">
        <v>184</v>
      </c>
      <c r="N24" s="56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2</v>
      </c>
      <c r="H25" s="9">
        <v>0.08</v>
      </c>
      <c r="I25" s="9">
        <v>0.06</v>
      </c>
      <c r="J25" s="9"/>
      <c r="K25" s="29"/>
      <c r="L25" s="38">
        <f t="shared" si="1"/>
        <v>0.06</v>
      </c>
      <c r="M25" s="32">
        <f t="shared" si="3"/>
        <v>7.0000000000000007E-2</v>
      </c>
      <c r="N25" s="7">
        <f t="shared" si="2"/>
        <v>0.08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2</v>
      </c>
      <c r="H26" s="9">
        <v>0.08</v>
      </c>
      <c r="I26" s="9">
        <v>0.06</v>
      </c>
      <c r="J26" s="9"/>
      <c r="K26" s="29"/>
      <c r="L26" s="38">
        <f t="shared" si="1"/>
        <v>0.06</v>
      </c>
      <c r="M26" s="32">
        <f t="shared" si="3"/>
        <v>7.0000000000000007E-2</v>
      </c>
      <c r="N26" s="7">
        <f t="shared" si="2"/>
        <v>0.08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2</v>
      </c>
      <c r="H27" s="9">
        <v>12</v>
      </c>
      <c r="I27" s="9">
        <v>11.6</v>
      </c>
      <c r="J27" s="9"/>
      <c r="K27" s="29"/>
      <c r="L27" s="38">
        <f t="shared" si="1"/>
        <v>11.6</v>
      </c>
      <c r="M27" s="32">
        <f t="shared" si="3"/>
        <v>11.8</v>
      </c>
      <c r="N27" s="7">
        <f t="shared" si="2"/>
        <v>12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2</v>
      </c>
      <c r="H28" s="9">
        <v>13.1</v>
      </c>
      <c r="I28" s="17">
        <v>11</v>
      </c>
      <c r="J28" s="9"/>
      <c r="K28" s="29"/>
      <c r="L28" s="38">
        <f t="shared" si="1"/>
        <v>11</v>
      </c>
      <c r="M28" s="32">
        <f t="shared" si="3"/>
        <v>12.05</v>
      </c>
      <c r="N28" s="7">
        <f t="shared" si="2"/>
        <v>13.1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2</v>
      </c>
      <c r="H29" s="9">
        <v>4.3099999999999996</v>
      </c>
      <c r="I29" s="9">
        <v>2.96</v>
      </c>
      <c r="J29" s="9"/>
      <c r="K29" s="29"/>
      <c r="L29" s="38">
        <f t="shared" si="1"/>
        <v>2.96</v>
      </c>
      <c r="M29" s="32">
        <f t="shared" si="3"/>
        <v>3.6349999999999998</v>
      </c>
      <c r="N29" s="7">
        <f t="shared" si="2"/>
        <v>4.3099999999999996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2</v>
      </c>
      <c r="H30" s="18">
        <v>2</v>
      </c>
      <c r="I30" s="79" t="s">
        <v>172</v>
      </c>
      <c r="J30" s="18"/>
      <c r="K30" s="29"/>
      <c r="L30" s="44" t="s">
        <v>184</v>
      </c>
      <c r="M30" s="80" t="s">
        <v>185</v>
      </c>
      <c r="N30" s="79">
        <v>2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0</v>
      </c>
      <c r="H31" s="9"/>
      <c r="I31" s="9"/>
      <c r="J31" s="9"/>
      <c r="K31" s="29"/>
      <c r="L31" s="57"/>
      <c r="M31" s="80"/>
      <c r="N31" s="56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0"/>
        <v>2</v>
      </c>
      <c r="H32" s="79" t="s">
        <v>173</v>
      </c>
      <c r="I32" s="79" t="s">
        <v>173</v>
      </c>
      <c r="J32" s="9"/>
      <c r="K32" s="29"/>
      <c r="L32" s="57" t="s">
        <v>184</v>
      </c>
      <c r="M32" s="79" t="s">
        <v>185</v>
      </c>
      <c r="N32" s="5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4">COUNTA(H35:K35)</f>
        <v>2</v>
      </c>
      <c r="H35" s="79" t="s">
        <v>175</v>
      </c>
      <c r="I35" s="79" t="s">
        <v>175</v>
      </c>
      <c r="J35" s="9"/>
      <c r="K35" s="9"/>
      <c r="L35" s="57" t="s">
        <v>184</v>
      </c>
      <c r="M35" s="79" t="s">
        <v>185</v>
      </c>
      <c r="N35" s="5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4"/>
        <v>2</v>
      </c>
      <c r="H36" s="79" t="s">
        <v>175</v>
      </c>
      <c r="I36" s="79" t="s">
        <v>175</v>
      </c>
      <c r="J36" s="9"/>
      <c r="K36" s="9"/>
      <c r="L36" s="57" t="s">
        <v>184</v>
      </c>
      <c r="M36" s="79" t="s">
        <v>185</v>
      </c>
      <c r="N36" s="5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4"/>
        <v>2</v>
      </c>
      <c r="H37" s="79" t="s">
        <v>175</v>
      </c>
      <c r="I37" s="79" t="s">
        <v>175</v>
      </c>
      <c r="J37" s="9"/>
      <c r="K37" s="9"/>
      <c r="L37" s="57" t="s">
        <v>184</v>
      </c>
      <c r="M37" s="79" t="s">
        <v>185</v>
      </c>
      <c r="N37" s="5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4"/>
        <v>2</v>
      </c>
      <c r="H38" s="79" t="s">
        <v>175</v>
      </c>
      <c r="I38" s="79" t="s">
        <v>175</v>
      </c>
      <c r="J38" s="9"/>
      <c r="K38" s="9"/>
      <c r="L38" s="57" t="s">
        <v>184</v>
      </c>
      <c r="M38" s="79" t="s">
        <v>185</v>
      </c>
      <c r="N38" s="5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4"/>
        <v>2</v>
      </c>
      <c r="H39" s="79" t="s">
        <v>175</v>
      </c>
      <c r="I39" s="79" t="s">
        <v>175</v>
      </c>
      <c r="J39" s="9"/>
      <c r="K39" s="9"/>
      <c r="L39" s="57" t="s">
        <v>184</v>
      </c>
      <c r="M39" s="79" t="s">
        <v>185</v>
      </c>
      <c r="N39" s="5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4"/>
        <v>2</v>
      </c>
      <c r="H40" s="79" t="s">
        <v>175</v>
      </c>
      <c r="I40" s="79" t="s">
        <v>175</v>
      </c>
      <c r="J40" s="9"/>
      <c r="K40" s="9"/>
      <c r="L40" s="57" t="s">
        <v>184</v>
      </c>
      <c r="M40" s="79" t="s">
        <v>185</v>
      </c>
      <c r="N40" s="5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4"/>
        <v>2</v>
      </c>
      <c r="H41" s="79" t="s">
        <v>175</v>
      </c>
      <c r="I41" s="79" t="s">
        <v>175</v>
      </c>
      <c r="J41" s="9"/>
      <c r="K41" s="9"/>
      <c r="L41" s="57" t="s">
        <v>184</v>
      </c>
      <c r="M41" s="79" t="s">
        <v>185</v>
      </c>
      <c r="N41" s="5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4"/>
        <v>2</v>
      </c>
      <c r="H42" s="79" t="s">
        <v>175</v>
      </c>
      <c r="I42" s="79" t="s">
        <v>175</v>
      </c>
      <c r="J42" s="9"/>
      <c r="K42" s="9"/>
      <c r="L42" s="57" t="s">
        <v>184</v>
      </c>
      <c r="M42" s="79" t="s">
        <v>185</v>
      </c>
      <c r="N42" s="5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96"/>
      <c r="E43" s="94">
        <v>8.0000000000000007E-5</v>
      </c>
      <c r="F43" s="15">
        <v>4</v>
      </c>
      <c r="G43" s="26">
        <f t="shared" si="4"/>
        <v>2</v>
      </c>
      <c r="H43" s="79" t="s">
        <v>175</v>
      </c>
      <c r="I43" s="79" t="s">
        <v>175</v>
      </c>
      <c r="J43" s="9"/>
      <c r="K43" s="9"/>
      <c r="L43" s="57" t="s">
        <v>184</v>
      </c>
      <c r="M43" s="79" t="s">
        <v>185</v>
      </c>
      <c r="N43" s="5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96"/>
      <c r="E44" s="95"/>
      <c r="F44" s="15">
        <v>4</v>
      </c>
      <c r="G44" s="26">
        <f t="shared" si="4"/>
        <v>2</v>
      </c>
      <c r="H44" s="79" t="s">
        <v>175</v>
      </c>
      <c r="I44" s="79" t="s">
        <v>175</v>
      </c>
      <c r="J44" s="9"/>
      <c r="K44" s="9"/>
      <c r="L44" s="57" t="s">
        <v>184</v>
      </c>
      <c r="M44" s="79" t="s">
        <v>185</v>
      </c>
      <c r="N44" s="5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96"/>
      <c r="E45" s="94">
        <v>8.0000000000000007E-5</v>
      </c>
      <c r="F45" s="15">
        <v>4</v>
      </c>
      <c r="G45" s="26">
        <f t="shared" si="4"/>
        <v>2</v>
      </c>
      <c r="H45" s="79" t="s">
        <v>175</v>
      </c>
      <c r="I45" s="79" t="s">
        <v>175</v>
      </c>
      <c r="J45" s="9"/>
      <c r="K45" s="9"/>
      <c r="L45" s="57" t="s">
        <v>184</v>
      </c>
      <c r="M45" s="79" t="s">
        <v>185</v>
      </c>
      <c r="N45" s="5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96"/>
      <c r="E46" s="95"/>
      <c r="F46" s="15">
        <v>4</v>
      </c>
      <c r="G46" s="26">
        <f t="shared" si="4"/>
        <v>2</v>
      </c>
      <c r="H46" s="79" t="s">
        <v>175</v>
      </c>
      <c r="I46" s="79" t="s">
        <v>175</v>
      </c>
      <c r="J46" s="9"/>
      <c r="K46" s="9"/>
      <c r="L46" s="57" t="s">
        <v>184</v>
      </c>
      <c r="M46" s="79" t="s">
        <v>185</v>
      </c>
      <c r="N46" s="5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96"/>
      <c r="E47" s="95"/>
      <c r="F47" s="15">
        <v>4</v>
      </c>
      <c r="G47" s="26">
        <f t="shared" si="4"/>
        <v>2</v>
      </c>
      <c r="H47" s="79" t="s">
        <v>175</v>
      </c>
      <c r="I47" s="79" t="s">
        <v>175</v>
      </c>
      <c r="J47" s="9"/>
      <c r="K47" s="9"/>
      <c r="L47" s="57" t="s">
        <v>184</v>
      </c>
      <c r="M47" s="79" t="s">
        <v>185</v>
      </c>
      <c r="N47" s="5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96"/>
      <c r="E48" s="97">
        <v>2.0000000000000002E-5</v>
      </c>
      <c r="F48" s="15">
        <v>4</v>
      </c>
      <c r="G48" s="26">
        <f t="shared" si="4"/>
        <v>2</v>
      </c>
      <c r="H48" s="79" t="s">
        <v>175</v>
      </c>
      <c r="I48" s="79" t="s">
        <v>175</v>
      </c>
      <c r="J48" s="9"/>
      <c r="K48" s="9"/>
      <c r="L48" s="57" t="s">
        <v>184</v>
      </c>
      <c r="M48" s="79" t="s">
        <v>185</v>
      </c>
      <c r="N48" s="5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96"/>
      <c r="E49" s="95"/>
      <c r="F49" s="15">
        <v>4</v>
      </c>
      <c r="G49" s="26">
        <f t="shared" si="4"/>
        <v>2</v>
      </c>
      <c r="H49" s="79" t="s">
        <v>175</v>
      </c>
      <c r="I49" s="79" t="s">
        <v>175</v>
      </c>
      <c r="J49" s="9"/>
      <c r="K49" s="9"/>
      <c r="L49" s="57" t="s">
        <v>184</v>
      </c>
      <c r="M49" s="79" t="s">
        <v>185</v>
      </c>
      <c r="N49" s="5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96"/>
      <c r="E50" s="95"/>
      <c r="F50" s="15">
        <v>4</v>
      </c>
      <c r="G50" s="26">
        <f t="shared" si="4"/>
        <v>2</v>
      </c>
      <c r="H50" s="79" t="s">
        <v>175</v>
      </c>
      <c r="I50" s="79" t="s">
        <v>175</v>
      </c>
      <c r="J50" s="9"/>
      <c r="K50" s="9"/>
      <c r="L50" s="57" t="s">
        <v>184</v>
      </c>
      <c r="M50" s="79" t="s">
        <v>185</v>
      </c>
      <c r="N50" s="5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96"/>
      <c r="E51" s="94"/>
      <c r="F51" s="15">
        <v>4</v>
      </c>
      <c r="G51" s="26">
        <f t="shared" si="4"/>
        <v>2</v>
      </c>
      <c r="H51" s="79" t="s">
        <v>175</v>
      </c>
      <c r="I51" s="79" t="s">
        <v>175</v>
      </c>
      <c r="J51" s="9"/>
      <c r="K51" s="9"/>
      <c r="L51" s="57" t="s">
        <v>184</v>
      </c>
      <c r="M51" s="79" t="s">
        <v>185</v>
      </c>
      <c r="N51" s="5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96"/>
      <c r="E52" s="94"/>
      <c r="F52" s="15">
        <v>4</v>
      </c>
      <c r="G52" s="26">
        <f t="shared" si="4"/>
        <v>2</v>
      </c>
      <c r="H52" s="79" t="s">
        <v>175</v>
      </c>
      <c r="I52" s="79" t="s">
        <v>175</v>
      </c>
      <c r="J52" s="9"/>
      <c r="K52" s="9"/>
      <c r="L52" s="57" t="s">
        <v>184</v>
      </c>
      <c r="M52" s="79" t="s">
        <v>185</v>
      </c>
      <c r="N52" s="5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96"/>
      <c r="E53" s="94">
        <v>1.0000000000000001E-5</v>
      </c>
      <c r="F53" s="15">
        <v>4</v>
      </c>
      <c r="G53" s="26">
        <f t="shared" si="4"/>
        <v>2</v>
      </c>
      <c r="H53" s="79" t="s">
        <v>186</v>
      </c>
      <c r="I53" s="79" t="s">
        <v>186</v>
      </c>
      <c r="J53" s="9"/>
      <c r="K53" s="29"/>
      <c r="L53" s="57" t="s">
        <v>184</v>
      </c>
      <c r="M53" s="79" t="s">
        <v>185</v>
      </c>
      <c r="N53" s="5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4"/>
        <v>2</v>
      </c>
      <c r="H54" s="79" t="s">
        <v>175</v>
      </c>
      <c r="I54" s="79" t="s">
        <v>175</v>
      </c>
      <c r="J54" s="9"/>
      <c r="K54" s="29"/>
      <c r="L54" s="57" t="s">
        <v>184</v>
      </c>
      <c r="M54" s="79" t="s">
        <v>185</v>
      </c>
      <c r="N54" s="5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4"/>
        <v>2</v>
      </c>
      <c r="H55" s="79" t="s">
        <v>186</v>
      </c>
      <c r="I55" s="79" t="s">
        <v>186</v>
      </c>
      <c r="J55" s="9"/>
      <c r="K55" s="29"/>
      <c r="L55" s="57" t="s">
        <v>184</v>
      </c>
      <c r="M55" s="79" t="s">
        <v>185</v>
      </c>
      <c r="N55" s="56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5">COUNTA(H58:K58)</f>
        <v>0</v>
      </c>
      <c r="H58" s="9"/>
      <c r="I58" s="9"/>
      <c r="J58" s="9"/>
      <c r="K58" s="29"/>
      <c r="L58" s="70"/>
      <c r="M58" s="66"/>
      <c r="N58" s="66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5"/>
        <v>0</v>
      </c>
      <c r="H59" s="9"/>
      <c r="I59" s="9"/>
      <c r="J59" s="9"/>
      <c r="K59" s="29"/>
      <c r="L59" s="81"/>
      <c r="M59" s="81"/>
      <c r="N59" s="81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5"/>
        <v>0</v>
      </c>
      <c r="H60" s="9"/>
      <c r="I60" s="9"/>
      <c r="J60" s="9"/>
      <c r="K60" s="29"/>
      <c r="L60" s="70"/>
      <c r="M60" s="66"/>
      <c r="N60" s="66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5"/>
        <v>0</v>
      </c>
      <c r="H61" s="9"/>
      <c r="I61" s="9"/>
      <c r="J61" s="9"/>
      <c r="K61" s="29"/>
      <c r="L61" s="82"/>
      <c r="M61" s="83"/>
      <c r="N61" s="83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5"/>
        <v>0</v>
      </c>
      <c r="H62" s="9"/>
      <c r="I62" s="9"/>
      <c r="J62" s="9"/>
      <c r="K62" s="29"/>
      <c r="L62" s="81"/>
      <c r="M62" s="79"/>
      <c r="N62" s="81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5"/>
        <v>0</v>
      </c>
      <c r="H63" s="9"/>
      <c r="I63" s="9"/>
      <c r="J63" s="9"/>
      <c r="K63" s="31"/>
      <c r="L63" s="70"/>
      <c r="M63" s="66"/>
      <c r="N63" s="66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5"/>
        <v>0</v>
      </c>
      <c r="H64" s="9"/>
      <c r="I64" s="9"/>
      <c r="J64" s="9"/>
      <c r="K64" s="29"/>
      <c r="L64" s="70"/>
      <c r="M64" s="66"/>
      <c r="N64" s="66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5"/>
        <v>0</v>
      </c>
      <c r="H65" s="9"/>
      <c r="I65" s="9"/>
      <c r="J65" s="9"/>
      <c r="K65" s="29"/>
      <c r="L65" s="70"/>
      <c r="M65" s="66"/>
      <c r="N65" s="66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5"/>
        <v>0</v>
      </c>
      <c r="H66" s="9"/>
      <c r="I66" s="9"/>
      <c r="J66" s="9"/>
      <c r="K66" s="59"/>
      <c r="L66" s="84"/>
      <c r="M66" s="79"/>
      <c r="N66" s="84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6">COUNTA(H67:K67)</f>
        <v>0</v>
      </c>
      <c r="H67" s="9"/>
      <c r="I67" s="9"/>
      <c r="J67" s="9"/>
      <c r="K67" s="29"/>
      <c r="L67" s="70"/>
      <c r="M67" s="66"/>
      <c r="N67" s="66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5" si="7">COUNTA(H70:K70)</f>
        <v>0</v>
      </c>
      <c r="H70" s="9"/>
      <c r="I70" s="9"/>
      <c r="J70" s="9"/>
      <c r="K70" s="29"/>
      <c r="L70" s="57"/>
      <c r="M70" s="79"/>
      <c r="N70" s="56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7"/>
        <v>0</v>
      </c>
      <c r="H71" s="9"/>
      <c r="I71" s="9"/>
      <c r="J71" s="9"/>
      <c r="K71" s="29"/>
      <c r="L71" s="57"/>
      <c r="M71" s="79"/>
      <c r="N71" s="56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7"/>
        <v>0</v>
      </c>
      <c r="H72" s="9"/>
      <c r="I72" s="9"/>
      <c r="J72" s="9"/>
      <c r="K72" s="29"/>
      <c r="L72" s="57"/>
      <c r="M72" s="79"/>
      <c r="N72" s="56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7"/>
        <v>0</v>
      </c>
      <c r="H73" s="9"/>
      <c r="I73" s="9"/>
      <c r="J73" s="9"/>
      <c r="K73" s="29"/>
      <c r="L73" s="57"/>
      <c r="M73" s="79"/>
      <c r="N73" s="56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7"/>
        <v>0</v>
      </c>
      <c r="H74" s="9"/>
      <c r="I74" s="9"/>
      <c r="J74" s="9"/>
      <c r="K74" s="29"/>
      <c r="L74" s="85"/>
      <c r="M74" s="86"/>
      <c r="N74" s="86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7"/>
        <v>0</v>
      </c>
      <c r="H75" s="9"/>
      <c r="I75" s="9"/>
      <c r="J75" s="9"/>
      <c r="K75" s="59"/>
      <c r="L75" s="57"/>
      <c r="M75" s="79"/>
      <c r="N75" s="56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8">COUNTA(H78:K78)</f>
        <v>0</v>
      </c>
      <c r="H78" s="9"/>
      <c r="I78" s="9"/>
      <c r="J78" s="9"/>
      <c r="K78" s="29"/>
      <c r="L78" s="44"/>
      <c r="M78" s="79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8"/>
        <v>0</v>
      </c>
      <c r="H79" s="9"/>
      <c r="I79" s="9"/>
      <c r="J79" s="9"/>
      <c r="K79" s="29"/>
      <c r="L79" s="44"/>
      <c r="M79" s="79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8"/>
        <v>0</v>
      </c>
      <c r="H80" s="9"/>
      <c r="I80" s="9"/>
      <c r="J80" s="9"/>
      <c r="K80" s="29"/>
      <c r="L80" s="44"/>
      <c r="M80" s="79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8"/>
        <v>0</v>
      </c>
      <c r="H81" s="9"/>
      <c r="I81" s="9"/>
      <c r="J81" s="9"/>
      <c r="K81" s="29"/>
      <c r="L81" s="44"/>
      <c r="M81" s="79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8"/>
        <v>0</v>
      </c>
      <c r="H82" s="9"/>
      <c r="I82" s="9"/>
      <c r="J82" s="9"/>
      <c r="K82" s="29"/>
      <c r="L82" s="44"/>
      <c r="M82" s="79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9">COUNTA(H85:K85)</f>
        <v>0</v>
      </c>
      <c r="H85" s="9"/>
      <c r="I85" s="9"/>
      <c r="J85" s="9"/>
      <c r="K85" s="29"/>
      <c r="M85" s="7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9"/>
        <v>0</v>
      </c>
      <c r="H86" s="9"/>
      <c r="I86" s="9"/>
      <c r="J86" s="9"/>
      <c r="K86" s="29"/>
      <c r="M86" s="7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9"/>
        <v>0</v>
      </c>
      <c r="H87" s="9"/>
      <c r="I87" s="9"/>
      <c r="J87" s="9"/>
      <c r="K87" s="29"/>
      <c r="M87" s="7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9"/>
        <v>0</v>
      </c>
      <c r="H88" s="9"/>
      <c r="I88" s="9"/>
      <c r="J88" s="9"/>
      <c r="K88" s="29"/>
      <c r="M88" s="7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9"/>
        <v>0</v>
      </c>
      <c r="H89" s="9"/>
      <c r="I89" s="9"/>
      <c r="J89" s="9"/>
      <c r="K89" s="29"/>
      <c r="M89" s="7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9"/>
        <v>0</v>
      </c>
      <c r="H90" s="9"/>
      <c r="I90" s="9"/>
      <c r="J90" s="9"/>
      <c r="K90" s="29"/>
      <c r="M90" s="7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9"/>
        <v>0</v>
      </c>
      <c r="H91" s="9"/>
      <c r="I91" s="9"/>
      <c r="J91" s="9"/>
      <c r="K91" s="29"/>
      <c r="M91" s="7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9"/>
        <v>0</v>
      </c>
      <c r="H92" s="9"/>
      <c r="I92" s="9"/>
      <c r="J92" s="9"/>
      <c r="K92" s="29"/>
      <c r="M92" s="7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9"/>
        <v>0</v>
      </c>
      <c r="H93" s="9"/>
      <c r="I93" s="9"/>
      <c r="J93" s="9"/>
      <c r="K93" s="29"/>
      <c r="M93" s="7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9"/>
        <v>0</v>
      </c>
      <c r="H94" s="9"/>
      <c r="I94" s="9"/>
      <c r="J94" s="9"/>
      <c r="K94" s="29"/>
      <c r="M94" s="7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9"/>
        <v>0</v>
      </c>
      <c r="H95" s="9"/>
      <c r="I95" s="9"/>
      <c r="J95" s="9"/>
      <c r="K95" s="29"/>
      <c r="M95" s="7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9"/>
        <v>0</v>
      </c>
      <c r="H96" s="9"/>
      <c r="I96" s="9"/>
      <c r="J96" s="9"/>
      <c r="K96" s="29"/>
      <c r="M96" s="7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9"/>
        <v>0</v>
      </c>
      <c r="H97" s="9"/>
      <c r="I97" s="9"/>
      <c r="J97" s="9"/>
      <c r="K97" s="29"/>
      <c r="M97" s="7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9"/>
        <v>0</v>
      </c>
      <c r="H98" s="9"/>
      <c r="I98" s="9"/>
      <c r="J98" s="9"/>
      <c r="K98" s="29"/>
      <c r="M98" s="7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9"/>
        <v>0</v>
      </c>
      <c r="H99" s="9"/>
      <c r="I99" s="9"/>
      <c r="J99" s="9"/>
      <c r="K99" s="29"/>
      <c r="M99" s="7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9"/>
        <v>0</v>
      </c>
      <c r="H100" s="9"/>
      <c r="I100" s="9"/>
      <c r="J100" s="9"/>
      <c r="K100" s="29"/>
      <c r="M100" s="7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0">COUNTA(H103:K103)</f>
        <v>0</v>
      </c>
      <c r="H103" s="9"/>
      <c r="I103" s="9"/>
      <c r="J103" s="9"/>
      <c r="K103" s="29"/>
      <c r="M103" s="7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0"/>
        <v>0</v>
      </c>
      <c r="H104" s="9"/>
      <c r="I104" s="9"/>
      <c r="J104" s="9"/>
      <c r="K104" s="29"/>
      <c r="M104" s="7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0"/>
        <v>0</v>
      </c>
      <c r="H105" s="9"/>
      <c r="I105" s="9"/>
      <c r="J105" s="9"/>
      <c r="K105" s="29"/>
      <c r="M105" s="7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0"/>
        <v>0</v>
      </c>
      <c r="H106" s="9"/>
      <c r="I106" s="9"/>
      <c r="J106" s="9"/>
      <c r="K106" s="29"/>
      <c r="M106" s="7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10"/>
        <v>0</v>
      </c>
      <c r="H107" s="9"/>
      <c r="I107" s="9"/>
      <c r="J107" s="9"/>
      <c r="K107" s="29"/>
      <c r="M107" s="7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10"/>
        <v>0</v>
      </c>
      <c r="H108" s="9"/>
      <c r="I108" s="9"/>
      <c r="J108" s="9"/>
      <c r="K108" s="29"/>
      <c r="M108" s="7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10"/>
        <v>0</v>
      </c>
      <c r="H109" s="9"/>
      <c r="I109" s="9"/>
      <c r="J109" s="9"/>
      <c r="K109" s="29"/>
      <c r="M109" s="7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10"/>
        <v>0</v>
      </c>
      <c r="H110" s="9"/>
      <c r="I110" s="9"/>
      <c r="J110" s="9"/>
      <c r="K110" s="29"/>
      <c r="M110" s="7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10"/>
        <v>0</v>
      </c>
      <c r="H111" s="9"/>
      <c r="I111" s="9"/>
      <c r="J111" s="9"/>
      <c r="K111" s="29"/>
      <c r="M111" s="7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10"/>
        <v>0</v>
      </c>
      <c r="H112" s="9"/>
      <c r="I112" s="9"/>
      <c r="J112" s="9"/>
      <c r="K112" s="29"/>
      <c r="M112" s="7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10"/>
        <v>0</v>
      </c>
      <c r="H113" s="9"/>
      <c r="I113" s="9"/>
      <c r="J113" s="9"/>
      <c r="K113" s="29"/>
      <c r="M113" s="7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10"/>
        <v>0</v>
      </c>
      <c r="H114" s="9"/>
      <c r="I114" s="9"/>
      <c r="J114" s="9"/>
      <c r="K114" s="29"/>
      <c r="M114" s="7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10"/>
        <v>0</v>
      </c>
      <c r="H115" s="9"/>
      <c r="I115" s="9"/>
      <c r="J115" s="9"/>
      <c r="K115" s="29"/>
      <c r="M115" s="7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1">COUNTA(H117:K117)</f>
        <v>0</v>
      </c>
      <c r="H117" s="9"/>
      <c r="I117" s="9"/>
      <c r="J117" s="9"/>
      <c r="K117" s="29"/>
      <c r="M117" s="7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60"/>
      <c r="M118" s="60"/>
      <c r="N118" s="60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2">COUNTA(H120:K120)</f>
        <v>0</v>
      </c>
      <c r="H120" s="9"/>
      <c r="I120" s="9"/>
      <c r="J120" s="9"/>
      <c r="K120" s="29"/>
      <c r="M120" s="7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2"/>
        <v>0</v>
      </c>
      <c r="H121" s="9"/>
      <c r="I121" s="9"/>
      <c r="J121" s="9"/>
      <c r="K121" s="29"/>
      <c r="M121" s="7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2"/>
        <v>0</v>
      </c>
      <c r="H122" s="9"/>
      <c r="I122" s="9"/>
      <c r="J122" s="9"/>
      <c r="K122" s="29"/>
      <c r="M122" s="7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2"/>
        <v>0</v>
      </c>
      <c r="H123" s="9"/>
      <c r="I123" s="9"/>
      <c r="J123" s="9"/>
      <c r="K123" s="29"/>
      <c r="M123" s="7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2"/>
        <v>0</v>
      </c>
      <c r="H124" s="9"/>
      <c r="I124" s="9"/>
      <c r="J124" s="9"/>
      <c r="K124" s="29"/>
      <c r="M124" s="7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2"/>
        <v>0</v>
      </c>
      <c r="H125" s="9"/>
      <c r="I125" s="9"/>
      <c r="J125" s="9"/>
      <c r="K125" s="29"/>
      <c r="M125" s="7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2"/>
        <v>0</v>
      </c>
      <c r="H126" s="9"/>
      <c r="I126" s="9"/>
      <c r="J126" s="9"/>
      <c r="K126" s="29"/>
      <c r="M126" s="7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2"/>
        <v>0</v>
      </c>
      <c r="H127" s="9"/>
      <c r="I127" s="9"/>
      <c r="J127" s="9"/>
      <c r="K127" s="29"/>
      <c r="M127" s="7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2"/>
        <v>0</v>
      </c>
      <c r="H128" s="9"/>
      <c r="I128" s="9"/>
      <c r="J128" s="9"/>
      <c r="K128" s="29"/>
      <c r="M128" s="7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2"/>
        <v>0</v>
      </c>
      <c r="H129" s="9"/>
      <c r="I129" s="9"/>
      <c r="J129" s="9"/>
      <c r="K129" s="29"/>
      <c r="M129" s="7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2"/>
        <v>0</v>
      </c>
      <c r="H130" s="9"/>
      <c r="I130" s="9"/>
      <c r="J130" s="9"/>
      <c r="K130" s="29"/>
      <c r="M130" s="7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2"/>
        <v>0</v>
      </c>
      <c r="H131" s="9"/>
      <c r="I131" s="9"/>
      <c r="J131" s="9"/>
      <c r="K131" s="29"/>
      <c r="M131" s="7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2"/>
        <v>0</v>
      </c>
      <c r="H132" s="9"/>
      <c r="I132" s="9"/>
      <c r="J132" s="9"/>
      <c r="K132" s="29"/>
      <c r="M132" s="7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2"/>
        <v>0</v>
      </c>
      <c r="H133" s="9"/>
      <c r="I133" s="9"/>
      <c r="J133" s="9"/>
      <c r="K133" s="29"/>
      <c r="M133" s="7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2"/>
        <v>0</v>
      </c>
      <c r="H134" s="9"/>
      <c r="I134" s="9"/>
      <c r="J134" s="9"/>
      <c r="K134" s="29"/>
      <c r="M134" s="7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2"/>
        <v>0</v>
      </c>
      <c r="H135" s="9"/>
      <c r="I135" s="9"/>
      <c r="J135" s="9"/>
      <c r="K135" s="29"/>
      <c r="M135" s="7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2"/>
        <v>0</v>
      </c>
      <c r="H136" s="9"/>
      <c r="I136" s="9"/>
      <c r="J136" s="9"/>
      <c r="K136" s="29"/>
      <c r="M136" s="7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4">
        <v>6.5</v>
      </c>
      <c r="F137" s="6">
        <v>1</v>
      </c>
      <c r="G137" s="26">
        <f t="shared" si="12"/>
        <v>0</v>
      </c>
      <c r="H137" s="9"/>
      <c r="I137" s="9"/>
      <c r="J137" s="9"/>
      <c r="K137" s="29"/>
      <c r="M137" s="7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2"/>
        <v>0</v>
      </c>
      <c r="H138" s="9"/>
      <c r="I138" s="9"/>
      <c r="J138" s="9"/>
      <c r="K138" s="29"/>
      <c r="M138" s="7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2"/>
        <v>0</v>
      </c>
      <c r="H139" s="9"/>
      <c r="I139" s="9"/>
      <c r="J139" s="9"/>
      <c r="K139" s="29"/>
      <c r="M139" s="7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2"/>
        <v>0</v>
      </c>
      <c r="H140" s="9"/>
      <c r="I140" s="9"/>
      <c r="J140" s="9"/>
      <c r="K140" s="29"/>
      <c r="M140" s="7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2"/>
        <v>0</v>
      </c>
      <c r="H141" s="9"/>
      <c r="I141" s="9"/>
      <c r="J141" s="9"/>
      <c r="K141" s="29"/>
      <c r="M141" s="7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2"/>
        <v>0</v>
      </c>
      <c r="H142" s="9"/>
      <c r="I142" s="9"/>
      <c r="J142" s="9"/>
      <c r="K142" s="29"/>
      <c r="M142" s="7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2"/>
        <v>0</v>
      </c>
      <c r="H143" s="9"/>
      <c r="I143" s="9"/>
      <c r="J143" s="9"/>
      <c r="K143" s="29"/>
      <c r="M143" s="7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2"/>
        <v>0</v>
      </c>
      <c r="H144" s="9"/>
      <c r="I144" s="9"/>
      <c r="J144" s="9"/>
      <c r="K144" s="29"/>
      <c r="M144" s="7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2"/>
        <v>0</v>
      </c>
      <c r="H145" s="9"/>
      <c r="I145" s="9"/>
      <c r="J145" s="9"/>
      <c r="K145" s="29"/>
      <c r="M145" s="7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2"/>
        <v>0</v>
      </c>
      <c r="H146" s="9"/>
      <c r="I146" s="9"/>
      <c r="J146" s="9"/>
      <c r="K146" s="29"/>
      <c r="M146" s="7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2"/>
        <v>0</v>
      </c>
      <c r="H147" s="9"/>
      <c r="I147" s="9"/>
      <c r="J147" s="9"/>
      <c r="K147" s="29"/>
      <c r="M147" s="7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2"/>
        <v>0</v>
      </c>
      <c r="H148" s="9"/>
      <c r="I148" s="9"/>
      <c r="J148" s="9"/>
      <c r="K148" s="59"/>
      <c r="M148" s="7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2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8"/>
      <c r="M151" s="24"/>
      <c r="N151" s="24"/>
    </row>
    <row r="152" spans="1:14" ht="27" customHeight="1" thickTop="1" x14ac:dyDescent="0.2">
      <c r="A152" s="2"/>
      <c r="B152" s="91" t="s">
        <v>181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20" priority="25" operator="lessThan">
      <formula>6.5</formula>
    </cfRule>
    <cfRule type="cellIs" dxfId="219" priority="26" operator="greaterThan">
      <formula>8</formula>
    </cfRule>
  </conditionalFormatting>
  <conditionalFormatting sqref="H32:K32">
    <cfRule type="containsText" dxfId="218" priority="23" stopIfTrue="1" operator="containsText" text="&lt;">
      <formula>NOT(ISERROR(SEARCH("&lt;",H32)))</formula>
    </cfRule>
    <cfRule type="cellIs" dxfId="217" priority="24" operator="greaterThan">
      <formula>$E$32</formula>
    </cfRule>
  </conditionalFormatting>
  <conditionalFormatting sqref="H25:K25">
    <cfRule type="containsText" dxfId="216" priority="21" stopIfTrue="1" operator="containsText" text="&lt;">
      <formula>NOT(ISERROR(SEARCH("&lt;",H25)))</formula>
    </cfRule>
    <cfRule type="cellIs" dxfId="215" priority="22" operator="greaterThan">
      <formula>$E$25</formula>
    </cfRule>
  </conditionalFormatting>
  <conditionalFormatting sqref="H23:K23">
    <cfRule type="containsText" dxfId="214" priority="19" stopIfTrue="1" operator="containsText" text="&lt;">
      <formula>NOT(ISERROR(SEARCH("&lt;",H23)))</formula>
    </cfRule>
    <cfRule type="cellIs" dxfId="213" priority="20" operator="greaterThan">
      <formula>$E$23</formula>
    </cfRule>
  </conditionalFormatting>
  <conditionalFormatting sqref="H18:K18">
    <cfRule type="containsText" dxfId="212" priority="17" stopIfTrue="1" operator="containsText" text="&lt;">
      <formula>NOT(ISERROR(SEARCH("&lt;",H18)))</formula>
    </cfRule>
    <cfRule type="cellIs" dxfId="211" priority="18" operator="greaterThan">
      <formula>$E$18</formula>
    </cfRule>
  </conditionalFormatting>
  <conditionalFormatting sqref="J40:K40">
    <cfRule type="containsText" priority="15" stopIfTrue="1" operator="containsText" text="&lt;">
      <formula>NOT(ISERROR(SEARCH("&lt;",J40)))</formula>
    </cfRule>
    <cfRule type="cellIs" dxfId="210" priority="16" operator="greaterThan">
      <formula>$E$40</formula>
    </cfRule>
  </conditionalFormatting>
  <conditionalFormatting sqref="K58">
    <cfRule type="cellIs" dxfId="209" priority="14" operator="greaterThan">
      <formula>$E$58</formula>
    </cfRule>
  </conditionalFormatting>
  <conditionalFormatting sqref="K59">
    <cfRule type="cellIs" dxfId="208" priority="13" operator="greaterThan">
      <formula>$E$59</formula>
    </cfRule>
  </conditionalFormatting>
  <conditionalFormatting sqref="K61">
    <cfRule type="cellIs" dxfId="207" priority="12" operator="greaterThan">
      <formula>$E$61</formula>
    </cfRule>
  </conditionalFormatting>
  <conditionalFormatting sqref="K62">
    <cfRule type="cellIs" dxfId="206" priority="11" operator="greaterThan">
      <formula>$E$62</formula>
    </cfRule>
  </conditionalFormatting>
  <conditionalFormatting sqref="K64">
    <cfRule type="cellIs" dxfId="205" priority="10" operator="greaterThan">
      <formula>$E$64</formula>
    </cfRule>
  </conditionalFormatting>
  <conditionalFormatting sqref="K65">
    <cfRule type="cellIs" dxfId="204" priority="9" operator="greaterThan">
      <formula>$E$65</formula>
    </cfRule>
  </conditionalFormatting>
  <conditionalFormatting sqref="K66">
    <cfRule type="cellIs" dxfId="203" priority="8" operator="greaterThan">
      <formula>$E$66</formula>
    </cfRule>
  </conditionalFormatting>
  <conditionalFormatting sqref="K67">
    <cfRule type="cellIs" dxfId="202" priority="7" operator="greaterThan">
      <formula>$E$67</formula>
    </cfRule>
  </conditionalFormatting>
  <conditionalFormatting sqref="K70">
    <cfRule type="cellIs" dxfId="201" priority="6" operator="greaterThan">
      <formula>$E$70</formula>
    </cfRule>
  </conditionalFormatting>
  <conditionalFormatting sqref="K117">
    <cfRule type="cellIs" dxfId="200" priority="5" operator="greaterThan">
      <formula>$E$117</formula>
    </cfRule>
  </conditionalFormatting>
  <conditionalFormatting sqref="K58:K151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199" priority="3" operator="greaterThan">
      <formula>$E$20</formula>
    </cfRule>
  </conditionalFormatting>
  <conditionalFormatting sqref="L118:N118">
    <cfRule type="containsText" priority="1" stopIfTrue="1" operator="containsText" text="&lt;">
      <formula>NOT(ISERROR(SEARCH("&lt;",L118)))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tabSelected="1" zoomScaleNormal="100" workbookViewId="0">
      <selection activeCell="G134" sqref="G134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64"/>
      <c r="N2" s="64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171</v>
      </c>
      <c r="I3" s="33" t="s">
        <v>171</v>
      </c>
      <c r="J3" s="33" t="s">
        <v>171</v>
      </c>
      <c r="K3" s="33" t="s">
        <v>143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" si="0">COUNTA(H5:K5)</f>
        <v>2</v>
      </c>
      <c r="H5" s="9">
        <v>7.78</v>
      </c>
      <c r="I5" s="9">
        <v>7.77</v>
      </c>
      <c r="J5" s="9"/>
      <c r="K5" s="29"/>
      <c r="L5" s="36">
        <f>MIN(H5:K5)</f>
        <v>7.77</v>
      </c>
      <c r="M5" s="56">
        <f>AVERAGE(H5:K5)</f>
        <v>7.7750000000000004</v>
      </c>
      <c r="N5" s="9">
        <f>MAX(H5:K5)</f>
        <v>7.78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0</v>
      </c>
      <c r="G6" s="26"/>
      <c r="H6" s="9"/>
      <c r="I6" s="9"/>
      <c r="J6" s="9"/>
      <c r="K6" s="29"/>
      <c r="M6" s="56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ref="G7:G19" si="1">COUNTA(H7:K7)</f>
        <v>2</v>
      </c>
      <c r="H7" s="9">
        <v>7</v>
      </c>
      <c r="I7" s="9">
        <v>15</v>
      </c>
      <c r="J7" s="9"/>
      <c r="K7" s="29"/>
      <c r="L7" s="36">
        <f t="shared" ref="L7:L31" si="2">MIN(H7:K7)</f>
        <v>7</v>
      </c>
      <c r="M7" s="56">
        <f t="shared" ref="M7:M31" si="3">AVERAGE(H7:K7)</f>
        <v>11</v>
      </c>
      <c r="N7" s="9">
        <f t="shared" ref="N7:N31" si="4">MAX(H7:K7)</f>
        <v>15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1"/>
        <v>2</v>
      </c>
      <c r="H8" s="79" t="s">
        <v>172</v>
      </c>
      <c r="I8" s="79" t="s">
        <v>172</v>
      </c>
      <c r="J8" s="9"/>
      <c r="K8" s="29"/>
      <c r="L8" s="44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1"/>
        <v>2</v>
      </c>
      <c r="H9" s="79" t="s">
        <v>172</v>
      </c>
      <c r="I9" s="79" t="s">
        <v>172</v>
      </c>
      <c r="J9" s="9"/>
      <c r="K9" s="9"/>
      <c r="L9" s="36" t="s">
        <v>184</v>
      </c>
      <c r="M9" s="8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1"/>
        <v>2</v>
      </c>
      <c r="H10" s="9">
        <v>6760</v>
      </c>
      <c r="I10" s="9">
        <v>5090</v>
      </c>
      <c r="J10" s="9"/>
      <c r="K10" s="29"/>
      <c r="L10" s="36">
        <f t="shared" si="2"/>
        <v>5090</v>
      </c>
      <c r="M10" s="56">
        <f t="shared" si="3"/>
        <v>5925</v>
      </c>
      <c r="N10" s="9">
        <f t="shared" si="4"/>
        <v>6760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1"/>
        <v>2</v>
      </c>
      <c r="H11" s="9">
        <v>6760</v>
      </c>
      <c r="I11" s="9">
        <v>5090</v>
      </c>
      <c r="J11" s="9"/>
      <c r="K11" s="29"/>
      <c r="L11" s="36">
        <f t="shared" si="2"/>
        <v>5090</v>
      </c>
      <c r="M11" s="56">
        <f t="shared" si="3"/>
        <v>5925</v>
      </c>
      <c r="N11" s="9">
        <f t="shared" si="4"/>
        <v>6760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1"/>
        <v>2</v>
      </c>
      <c r="H12" s="79" t="s">
        <v>176</v>
      </c>
      <c r="I12" s="79" t="s">
        <v>176</v>
      </c>
      <c r="J12" s="9"/>
      <c r="K12" s="29"/>
      <c r="L12" s="44" t="s">
        <v>184</v>
      </c>
      <c r="M12" s="80" t="s">
        <v>185</v>
      </c>
      <c r="N12" s="9">
        <f t="shared" si="4"/>
        <v>0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1"/>
        <v>2</v>
      </c>
      <c r="H13" s="9">
        <v>2270</v>
      </c>
      <c r="I13" s="9">
        <v>1860</v>
      </c>
      <c r="J13" s="9"/>
      <c r="K13" s="29"/>
      <c r="L13" s="36">
        <f t="shared" si="2"/>
        <v>1860</v>
      </c>
      <c r="M13" s="56">
        <f t="shared" si="3"/>
        <v>2065</v>
      </c>
      <c r="N13" s="9">
        <f t="shared" si="4"/>
        <v>2270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1"/>
        <v>2</v>
      </c>
      <c r="H14" s="9">
        <v>93</v>
      </c>
      <c r="I14" s="9">
        <v>112</v>
      </c>
      <c r="J14" s="9"/>
      <c r="K14" s="29"/>
      <c r="L14" s="36">
        <f t="shared" si="2"/>
        <v>93</v>
      </c>
      <c r="M14" s="56">
        <f t="shared" si="3"/>
        <v>102.5</v>
      </c>
      <c r="N14" s="9">
        <f t="shared" si="4"/>
        <v>112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1"/>
        <v>2</v>
      </c>
      <c r="H15" s="9">
        <v>142</v>
      </c>
      <c r="I15" s="9">
        <v>113</v>
      </c>
      <c r="J15" s="9"/>
      <c r="K15" s="29"/>
      <c r="L15" s="36">
        <f t="shared" si="2"/>
        <v>113</v>
      </c>
      <c r="M15" s="56">
        <f t="shared" si="3"/>
        <v>127.5</v>
      </c>
      <c r="N15" s="9">
        <f t="shared" si="4"/>
        <v>142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1"/>
        <v>2</v>
      </c>
      <c r="H16" s="9">
        <v>1800</v>
      </c>
      <c r="I16" s="9">
        <v>1030</v>
      </c>
      <c r="J16" s="9"/>
      <c r="K16" s="29"/>
      <c r="L16" s="36">
        <f t="shared" si="2"/>
        <v>1030</v>
      </c>
      <c r="M16" s="56">
        <f t="shared" si="3"/>
        <v>1415</v>
      </c>
      <c r="N16" s="9">
        <f t="shared" si="4"/>
        <v>1800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1"/>
        <v>2</v>
      </c>
      <c r="H17" s="9">
        <v>884</v>
      </c>
      <c r="I17" s="9">
        <v>556</v>
      </c>
      <c r="J17" s="9"/>
      <c r="K17" s="29"/>
      <c r="L17" s="36">
        <f t="shared" si="2"/>
        <v>556</v>
      </c>
      <c r="M17" s="56">
        <f t="shared" si="3"/>
        <v>720</v>
      </c>
      <c r="N17" s="9">
        <f t="shared" si="4"/>
        <v>884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1"/>
        <v>2</v>
      </c>
      <c r="H18" s="9">
        <v>0.54400000000000004</v>
      </c>
      <c r="I18" s="9">
        <v>0.159</v>
      </c>
      <c r="J18" s="9"/>
      <c r="K18" s="29"/>
      <c r="L18" s="36">
        <f t="shared" si="2"/>
        <v>0.159</v>
      </c>
      <c r="M18" s="56">
        <f t="shared" si="3"/>
        <v>0.35150000000000003</v>
      </c>
      <c r="N18" s="9">
        <f t="shared" si="4"/>
        <v>0.54400000000000004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1"/>
        <v>2</v>
      </c>
      <c r="H19" s="9">
        <v>5.47</v>
      </c>
      <c r="I19" s="9">
        <v>2.68</v>
      </c>
      <c r="J19" s="9"/>
      <c r="K19" s="29"/>
      <c r="L19" s="36">
        <f t="shared" si="2"/>
        <v>2.68</v>
      </c>
      <c r="M19" s="56">
        <f t="shared" si="3"/>
        <v>4.0750000000000002</v>
      </c>
      <c r="N19" s="9">
        <f t="shared" si="4"/>
        <v>5.47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2</v>
      </c>
      <c r="H22" s="9">
        <v>0.9</v>
      </c>
      <c r="I22" s="9">
        <v>1</v>
      </c>
      <c r="J22" s="9"/>
      <c r="K22" s="29"/>
      <c r="L22" s="36">
        <f t="shared" si="2"/>
        <v>0.9</v>
      </c>
      <c r="M22" s="56">
        <f t="shared" si="3"/>
        <v>0.95</v>
      </c>
      <c r="N22" s="9">
        <f t="shared" si="4"/>
        <v>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2</v>
      </c>
      <c r="H23" s="9">
        <v>1220</v>
      </c>
      <c r="I23" s="9">
        <v>976</v>
      </c>
      <c r="J23" s="9"/>
      <c r="K23" s="29"/>
      <c r="L23" s="36">
        <f t="shared" si="2"/>
        <v>976</v>
      </c>
      <c r="M23" s="56">
        <f t="shared" si="3"/>
        <v>1098</v>
      </c>
      <c r="N23" s="9">
        <f t="shared" si="4"/>
        <v>1220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5"/>
        <v>2</v>
      </c>
      <c r="H24" s="79" t="s">
        <v>179</v>
      </c>
      <c r="I24" s="79" t="s">
        <v>179</v>
      </c>
      <c r="J24" s="9"/>
      <c r="K24" s="29"/>
      <c r="L24" s="36" t="s">
        <v>184</v>
      </c>
      <c r="M24" s="80" t="s">
        <v>185</v>
      </c>
      <c r="N24" s="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2</v>
      </c>
      <c r="H25" s="79" t="s">
        <v>179</v>
      </c>
      <c r="I25" s="79" t="s">
        <v>179</v>
      </c>
      <c r="J25" s="9"/>
      <c r="K25" s="29"/>
      <c r="L25" s="36" t="s">
        <v>184</v>
      </c>
      <c r="M25" s="80" t="s">
        <v>185</v>
      </c>
      <c r="N25" s="9" t="s">
        <v>184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2</v>
      </c>
      <c r="H26" s="79" t="s">
        <v>179</v>
      </c>
      <c r="I26" s="79" t="s">
        <v>179</v>
      </c>
      <c r="J26" s="9"/>
      <c r="K26" s="29"/>
      <c r="L26" s="36" t="s">
        <v>184</v>
      </c>
      <c r="M26" s="80" t="s">
        <v>185</v>
      </c>
      <c r="N26" s="9" t="s">
        <v>184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2</v>
      </c>
      <c r="H27" s="9">
        <v>199</v>
      </c>
      <c r="I27" s="9">
        <v>154</v>
      </c>
      <c r="J27" s="9"/>
      <c r="K27" s="29"/>
      <c r="L27" s="36">
        <f t="shared" si="2"/>
        <v>154</v>
      </c>
      <c r="M27" s="56">
        <f t="shared" si="3"/>
        <v>176.5</v>
      </c>
      <c r="N27" s="9">
        <f t="shared" si="4"/>
        <v>199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2</v>
      </c>
      <c r="H28" s="9">
        <v>204</v>
      </c>
      <c r="I28" s="17">
        <v>144</v>
      </c>
      <c r="J28" s="9"/>
      <c r="K28" s="29"/>
      <c r="L28" s="36">
        <f t="shared" si="2"/>
        <v>144</v>
      </c>
      <c r="M28" s="56">
        <f t="shared" si="3"/>
        <v>174</v>
      </c>
      <c r="N28" s="9">
        <f t="shared" si="4"/>
        <v>204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2</v>
      </c>
      <c r="H29" s="9">
        <v>1.28</v>
      </c>
      <c r="I29" s="9">
        <v>3.57</v>
      </c>
      <c r="J29" s="9"/>
      <c r="K29" s="29"/>
      <c r="L29" s="36">
        <f t="shared" si="2"/>
        <v>1.28</v>
      </c>
      <c r="M29" s="56">
        <f t="shared" si="3"/>
        <v>2.4249999999999998</v>
      </c>
      <c r="N29" s="9">
        <f t="shared" si="4"/>
        <v>3.57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2</v>
      </c>
      <c r="H30" s="18">
        <v>811</v>
      </c>
      <c r="I30" s="9">
        <v>6.77</v>
      </c>
      <c r="J30" s="18"/>
      <c r="K30" s="29"/>
      <c r="L30" s="36">
        <f t="shared" si="2"/>
        <v>6.77</v>
      </c>
      <c r="M30" s="56">
        <f t="shared" si="3"/>
        <v>408.88499999999999</v>
      </c>
      <c r="N30" s="9">
        <f t="shared" si="4"/>
        <v>811</v>
      </c>
    </row>
    <row r="31" spans="1:14" ht="12" customHeight="1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4</v>
      </c>
      <c r="G31" s="26">
        <f t="shared" si="5"/>
        <v>2</v>
      </c>
      <c r="H31" s="9">
        <v>140</v>
      </c>
      <c r="I31" s="9">
        <v>114</v>
      </c>
      <c r="J31" s="9"/>
      <c r="K31" s="29"/>
      <c r="L31" s="36">
        <f t="shared" si="2"/>
        <v>114</v>
      </c>
      <c r="M31" s="56">
        <f t="shared" si="3"/>
        <v>127</v>
      </c>
      <c r="N31" s="9">
        <f t="shared" si="4"/>
        <v>140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2</v>
      </c>
      <c r="H32" s="9">
        <v>2.31</v>
      </c>
      <c r="I32" s="9">
        <v>0.08</v>
      </c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2</v>
      </c>
      <c r="H35" s="79" t="s">
        <v>187</v>
      </c>
      <c r="I35" s="79" t="s">
        <v>175</v>
      </c>
      <c r="J35" s="9"/>
      <c r="K35" s="9"/>
      <c r="L35" s="36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2</v>
      </c>
      <c r="H36" s="79" t="s">
        <v>187</v>
      </c>
      <c r="I36" s="79" t="s">
        <v>175</v>
      </c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2</v>
      </c>
      <c r="H37" s="79" t="s">
        <v>187</v>
      </c>
      <c r="I37" s="79" t="s">
        <v>175</v>
      </c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2</v>
      </c>
      <c r="H38" s="79" t="s">
        <v>187</v>
      </c>
      <c r="I38" s="79" t="s">
        <v>175</v>
      </c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2</v>
      </c>
      <c r="H39" s="79" t="s">
        <v>187</v>
      </c>
      <c r="I39" s="79" t="s">
        <v>175</v>
      </c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2</v>
      </c>
      <c r="H40" s="79" t="s">
        <v>187</v>
      </c>
      <c r="I40" s="79" t="s">
        <v>175</v>
      </c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2</v>
      </c>
      <c r="H41" s="79" t="s">
        <v>187</v>
      </c>
      <c r="I41" s="79" t="s">
        <v>175</v>
      </c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2</v>
      </c>
      <c r="H42" s="79" t="s">
        <v>187</v>
      </c>
      <c r="I42" s="79" t="s">
        <v>175</v>
      </c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6"/>
        <v>2</v>
      </c>
      <c r="H43" s="79" t="s">
        <v>187</v>
      </c>
      <c r="I43" s="79" t="s">
        <v>175</v>
      </c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6"/>
        <v>2</v>
      </c>
      <c r="H44" s="79" t="s">
        <v>187</v>
      </c>
      <c r="I44" s="79" t="s">
        <v>175</v>
      </c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6"/>
        <v>2</v>
      </c>
      <c r="H45" s="79" t="s">
        <v>187</v>
      </c>
      <c r="I45" s="79" t="s">
        <v>175</v>
      </c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6"/>
        <v>2</v>
      </c>
      <c r="H46" s="79" t="s">
        <v>187</v>
      </c>
      <c r="I46" s="79" t="s">
        <v>175</v>
      </c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6"/>
        <v>2</v>
      </c>
      <c r="H47" s="79" t="s">
        <v>187</v>
      </c>
      <c r="I47" s="79" t="s">
        <v>175</v>
      </c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6"/>
        <v>2</v>
      </c>
      <c r="H48" s="79" t="s">
        <v>187</v>
      </c>
      <c r="I48" s="79" t="s">
        <v>175</v>
      </c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6"/>
        <v>2</v>
      </c>
      <c r="H49" s="79" t="s">
        <v>187</v>
      </c>
      <c r="I49" s="79" t="s">
        <v>175</v>
      </c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6"/>
        <v>2</v>
      </c>
      <c r="H50" s="79" t="s">
        <v>187</v>
      </c>
      <c r="I50" s="79" t="s">
        <v>175</v>
      </c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6"/>
        <v>2</v>
      </c>
      <c r="H51" s="79" t="s">
        <v>187</v>
      </c>
      <c r="I51" s="79" t="s">
        <v>175</v>
      </c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6"/>
        <v>2</v>
      </c>
      <c r="H52" s="79" t="s">
        <v>187</v>
      </c>
      <c r="I52" s="79" t="s">
        <v>175</v>
      </c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6"/>
        <v>2</v>
      </c>
      <c r="H53" s="79" t="s">
        <v>187</v>
      </c>
      <c r="I53" s="79" t="s">
        <v>186</v>
      </c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6"/>
        <v>2</v>
      </c>
      <c r="H54" s="79" t="s">
        <v>187</v>
      </c>
      <c r="I54" s="79" t="s">
        <v>175</v>
      </c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2</v>
      </c>
      <c r="H55" s="79" t="s">
        <v>187</v>
      </c>
      <c r="I55" s="79" t="s">
        <v>186</v>
      </c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0</v>
      </c>
      <c r="G58" s="26"/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0</v>
      </c>
      <c r="G59" s="26"/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0</v>
      </c>
      <c r="G60" s="26"/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0</v>
      </c>
      <c r="G61" s="26"/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0</v>
      </c>
      <c r="G62" s="26"/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0</v>
      </c>
      <c r="G63" s="26"/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0</v>
      </c>
      <c r="G64" s="26"/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0</v>
      </c>
      <c r="G65" s="26"/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0</v>
      </c>
      <c r="G66" s="26"/>
      <c r="H66" s="9"/>
      <c r="I66" s="9"/>
      <c r="J66" s="9"/>
      <c r="K66" s="59"/>
      <c r="M66" s="9"/>
      <c r="N66" s="9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8">
        <v>0</v>
      </c>
      <c r="G67" s="8"/>
      <c r="H67" s="9"/>
      <c r="I67" s="9"/>
      <c r="J67" s="9"/>
      <c r="K67" s="29"/>
      <c r="L67" s="54"/>
      <c r="M67" s="65"/>
      <c r="N67" s="18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>
        <v>0</v>
      </c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0</v>
      </c>
      <c r="G70" s="26"/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0</v>
      </c>
      <c r="G71" s="26"/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0</v>
      </c>
      <c r="G72" s="26"/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0</v>
      </c>
      <c r="G73" s="26"/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0</v>
      </c>
      <c r="G74" s="26"/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0</v>
      </c>
      <c r="G75" s="26"/>
      <c r="H75" s="9"/>
      <c r="I75" s="9"/>
      <c r="J75" s="9"/>
      <c r="K75" s="59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4</v>
      </c>
      <c r="G78" s="26">
        <f t="shared" ref="G78:G82" si="7">COUNTA(H78:K78)</f>
        <v>2</v>
      </c>
      <c r="H78" s="79" t="s">
        <v>188</v>
      </c>
      <c r="I78" s="9">
        <v>380</v>
      </c>
      <c r="J78" s="9"/>
      <c r="K78" s="29"/>
      <c r="L78" s="44" t="s">
        <v>184</v>
      </c>
      <c r="M78" s="79" t="s">
        <v>185</v>
      </c>
      <c r="N78" s="9">
        <f t="shared" ref="N78" si="8">MAX(H78:K78)</f>
        <v>380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4</v>
      </c>
      <c r="G79" s="26">
        <f t="shared" si="7"/>
        <v>2</v>
      </c>
      <c r="H79" s="9">
        <v>4100</v>
      </c>
      <c r="I79" s="9">
        <v>1940</v>
      </c>
      <c r="J79" s="9"/>
      <c r="K79" s="29"/>
      <c r="L79" s="44">
        <f>MIN(H79:K79)</f>
        <v>1940</v>
      </c>
      <c r="M79" s="79" t="s">
        <v>185</v>
      </c>
      <c r="N79" s="9">
        <f t="shared" ref="N79:N81" si="9">MAX(H79:K79)</f>
        <v>4100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4</v>
      </c>
      <c r="G80" s="26">
        <f t="shared" si="7"/>
        <v>2</v>
      </c>
      <c r="H80" s="9">
        <v>11000</v>
      </c>
      <c r="I80" s="9">
        <v>4350</v>
      </c>
      <c r="J80" s="9"/>
      <c r="K80" s="29"/>
      <c r="L80" s="44">
        <f t="shared" ref="L80:L81" si="10">MIN(H80:K80)</f>
        <v>4350</v>
      </c>
      <c r="M80" s="79" t="s">
        <v>185</v>
      </c>
      <c r="N80" s="9">
        <f t="shared" si="9"/>
        <v>11000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4</v>
      </c>
      <c r="G81" s="26">
        <f t="shared" si="7"/>
        <v>2</v>
      </c>
      <c r="H81" s="9">
        <v>440</v>
      </c>
      <c r="I81" s="79" t="s">
        <v>190</v>
      </c>
      <c r="J81" s="9"/>
      <c r="K81" s="29"/>
      <c r="L81" s="44">
        <f t="shared" si="10"/>
        <v>440</v>
      </c>
      <c r="M81" s="79" t="s">
        <v>185</v>
      </c>
      <c r="N81" s="9">
        <f t="shared" si="9"/>
        <v>440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4</v>
      </c>
      <c r="G82" s="26">
        <f t="shared" si="7"/>
        <v>2</v>
      </c>
      <c r="H82" s="9">
        <v>15500</v>
      </c>
      <c r="I82" s="9">
        <v>6290</v>
      </c>
      <c r="J82" s="9"/>
      <c r="K82" s="29"/>
      <c r="L82" s="44">
        <f>MIN(H82:J82)</f>
        <v>6290</v>
      </c>
      <c r="M82" s="44">
        <f>AVERAGE(H82:J82)</f>
        <v>10895</v>
      </c>
      <c r="N82" s="44">
        <f>MAX(H82:K82)</f>
        <v>15500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0</v>
      </c>
      <c r="G85" s="26"/>
      <c r="H85" s="9"/>
      <c r="I85" s="9"/>
      <c r="J85" s="9"/>
      <c r="K85" s="29"/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0</v>
      </c>
      <c r="G86" s="26"/>
      <c r="H86" s="9"/>
      <c r="I86" s="9"/>
      <c r="J86" s="9"/>
      <c r="K86" s="29"/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0</v>
      </c>
      <c r="G87" s="26"/>
      <c r="H87" s="9"/>
      <c r="I87" s="9"/>
      <c r="J87" s="9"/>
      <c r="K87" s="29"/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0</v>
      </c>
      <c r="G88" s="26"/>
      <c r="H88" s="9"/>
      <c r="I88" s="9"/>
      <c r="J88" s="9"/>
      <c r="K88" s="29"/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0</v>
      </c>
      <c r="G89" s="26"/>
      <c r="H89" s="9"/>
      <c r="I89" s="9"/>
      <c r="J89" s="9"/>
      <c r="K89" s="29"/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0</v>
      </c>
      <c r="G90" s="26"/>
      <c r="H90" s="9"/>
      <c r="I90" s="9"/>
      <c r="J90" s="9"/>
      <c r="K90" s="29"/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0</v>
      </c>
      <c r="G91" s="26"/>
      <c r="H91" s="9"/>
      <c r="I91" s="9"/>
      <c r="J91" s="9"/>
      <c r="K91" s="29"/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0</v>
      </c>
      <c r="G92" s="26"/>
      <c r="H92" s="9"/>
      <c r="I92" s="9"/>
      <c r="J92" s="9"/>
      <c r="K92" s="29"/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0</v>
      </c>
      <c r="G93" s="26"/>
      <c r="H93" s="9"/>
      <c r="I93" s="9"/>
      <c r="J93" s="9"/>
      <c r="K93" s="29"/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0</v>
      </c>
      <c r="G94" s="26"/>
      <c r="H94" s="9"/>
      <c r="I94" s="9"/>
      <c r="J94" s="9"/>
      <c r="K94" s="29"/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0</v>
      </c>
      <c r="G95" s="26"/>
      <c r="H95" s="9"/>
      <c r="I95" s="9"/>
      <c r="J95" s="9"/>
      <c r="K95" s="29"/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0</v>
      </c>
      <c r="G96" s="26"/>
      <c r="H96" s="9"/>
      <c r="I96" s="9"/>
      <c r="J96" s="9"/>
      <c r="K96" s="29"/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0</v>
      </c>
      <c r="G97" s="26"/>
      <c r="H97" s="9"/>
      <c r="I97" s="9"/>
      <c r="J97" s="9"/>
      <c r="K97" s="29"/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0</v>
      </c>
      <c r="G98" s="26"/>
      <c r="H98" s="9"/>
      <c r="I98" s="9"/>
      <c r="J98" s="9"/>
      <c r="K98" s="29"/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0</v>
      </c>
      <c r="G99" s="26"/>
      <c r="H99" s="9"/>
      <c r="I99" s="9"/>
      <c r="J99" s="9"/>
      <c r="K99" s="29"/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0</v>
      </c>
      <c r="G100" s="26"/>
      <c r="H100" s="9"/>
      <c r="I100" s="9"/>
      <c r="J100" s="9"/>
      <c r="K100" s="29"/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0</v>
      </c>
      <c r="G103" s="26"/>
      <c r="H103" s="9"/>
      <c r="I103" s="9"/>
      <c r="J103" s="9"/>
      <c r="K103" s="29"/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0</v>
      </c>
      <c r="G104" s="26"/>
      <c r="H104" s="9"/>
      <c r="I104" s="9"/>
      <c r="J104" s="9"/>
      <c r="K104" s="29"/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0</v>
      </c>
      <c r="G105" s="26"/>
      <c r="H105" s="9"/>
      <c r="I105" s="9"/>
      <c r="J105" s="9"/>
      <c r="K105" s="29"/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0</v>
      </c>
      <c r="G106" s="26"/>
      <c r="H106" s="9"/>
      <c r="I106" s="9"/>
      <c r="J106" s="9"/>
      <c r="K106" s="29"/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0</v>
      </c>
      <c r="G107" s="26"/>
      <c r="H107" s="9"/>
      <c r="I107" s="9"/>
      <c r="J107" s="9"/>
      <c r="K107" s="29"/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0</v>
      </c>
      <c r="G108" s="26"/>
      <c r="H108" s="9"/>
      <c r="I108" s="9"/>
      <c r="J108" s="9"/>
      <c r="K108" s="29"/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0</v>
      </c>
      <c r="G109" s="26"/>
      <c r="H109" s="9"/>
      <c r="I109" s="9"/>
      <c r="J109" s="9"/>
      <c r="K109" s="29"/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0</v>
      </c>
      <c r="G110" s="26"/>
      <c r="H110" s="9"/>
      <c r="I110" s="9"/>
      <c r="J110" s="9"/>
      <c r="K110" s="29"/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0</v>
      </c>
      <c r="G111" s="26"/>
      <c r="H111" s="9"/>
      <c r="I111" s="9"/>
      <c r="J111" s="9"/>
      <c r="K111" s="29"/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0</v>
      </c>
      <c r="G112" s="26"/>
      <c r="H112" s="9"/>
      <c r="I112" s="9"/>
      <c r="J112" s="9"/>
      <c r="K112" s="29"/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0</v>
      </c>
      <c r="G113" s="26"/>
      <c r="H113" s="9"/>
      <c r="I113" s="9"/>
      <c r="J113" s="9"/>
      <c r="K113" s="29"/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0</v>
      </c>
      <c r="G114" s="26"/>
      <c r="H114" s="9"/>
      <c r="I114" s="9"/>
      <c r="J114" s="9"/>
      <c r="K114" s="29"/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0</v>
      </c>
      <c r="G115" s="26"/>
      <c r="H115" s="9"/>
      <c r="I115" s="9"/>
      <c r="J115" s="9"/>
      <c r="K115" s="29"/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0</v>
      </c>
      <c r="G117" s="26"/>
      <c r="H117" s="9"/>
      <c r="I117" s="9"/>
      <c r="J117" s="9"/>
      <c r="K117" s="29"/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0</v>
      </c>
      <c r="G120" s="26"/>
      <c r="H120" s="9"/>
      <c r="I120" s="9"/>
      <c r="J120" s="9"/>
      <c r="K120" s="29"/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0</v>
      </c>
      <c r="G121" s="26"/>
      <c r="H121" s="9"/>
      <c r="I121" s="9"/>
      <c r="J121" s="9"/>
      <c r="K121" s="29"/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0</v>
      </c>
      <c r="G122" s="26"/>
      <c r="H122" s="9"/>
      <c r="I122" s="9"/>
      <c r="J122" s="9"/>
      <c r="K122" s="29"/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0</v>
      </c>
      <c r="G123" s="26"/>
      <c r="H123" s="9"/>
      <c r="I123" s="9"/>
      <c r="J123" s="9"/>
      <c r="K123" s="29"/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0</v>
      </c>
      <c r="G124" s="26"/>
      <c r="H124" s="9"/>
      <c r="I124" s="9"/>
      <c r="J124" s="9"/>
      <c r="K124" s="29"/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0</v>
      </c>
      <c r="G125" s="26"/>
      <c r="H125" s="9"/>
      <c r="I125" s="9"/>
      <c r="J125" s="9"/>
      <c r="K125" s="29"/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0</v>
      </c>
      <c r="G126" s="26"/>
      <c r="H126" s="9"/>
      <c r="I126" s="9"/>
      <c r="J126" s="9"/>
      <c r="K126" s="29"/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0</v>
      </c>
      <c r="G127" s="26"/>
      <c r="H127" s="9"/>
      <c r="I127" s="9"/>
      <c r="J127" s="9"/>
      <c r="K127" s="29"/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0</v>
      </c>
      <c r="G128" s="26"/>
      <c r="H128" s="9"/>
      <c r="I128" s="9"/>
      <c r="J128" s="9"/>
      <c r="K128" s="29"/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0</v>
      </c>
      <c r="G129" s="26"/>
      <c r="H129" s="9"/>
      <c r="I129" s="9"/>
      <c r="J129" s="9"/>
      <c r="K129" s="29"/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0</v>
      </c>
      <c r="G130" s="26"/>
      <c r="H130" s="9"/>
      <c r="I130" s="9"/>
      <c r="J130" s="9"/>
      <c r="K130" s="29"/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0</v>
      </c>
      <c r="G131" s="26"/>
      <c r="H131" s="9"/>
      <c r="I131" s="9"/>
      <c r="J131" s="9"/>
      <c r="K131" s="29"/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0</v>
      </c>
      <c r="G132" s="26"/>
      <c r="H132" s="9"/>
      <c r="I132" s="9"/>
      <c r="J132" s="9"/>
      <c r="K132" s="29"/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0</v>
      </c>
      <c r="G133" s="26"/>
      <c r="H133" s="9"/>
      <c r="I133" s="9"/>
      <c r="J133" s="9"/>
      <c r="K133" s="29"/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0</v>
      </c>
      <c r="G134" s="26"/>
      <c r="H134" s="9"/>
      <c r="I134" s="9"/>
      <c r="J134" s="9"/>
      <c r="K134" s="29"/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0</v>
      </c>
      <c r="G135" s="26"/>
      <c r="H135" s="9"/>
      <c r="I135" s="9"/>
      <c r="J135" s="9"/>
      <c r="K135" s="29"/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0</v>
      </c>
      <c r="G136" s="26"/>
      <c r="H136" s="9"/>
      <c r="I136" s="9"/>
      <c r="J136" s="9"/>
      <c r="K136" s="29"/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0</v>
      </c>
      <c r="G137" s="26"/>
      <c r="H137" s="9"/>
      <c r="I137" s="9"/>
      <c r="J137" s="9"/>
      <c r="K137" s="29"/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0</v>
      </c>
      <c r="G138" s="26"/>
      <c r="H138" s="9"/>
      <c r="I138" s="9"/>
      <c r="J138" s="9"/>
      <c r="K138" s="29"/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0</v>
      </c>
      <c r="G139" s="26"/>
      <c r="H139" s="9"/>
      <c r="I139" s="9"/>
      <c r="J139" s="9"/>
      <c r="K139" s="29"/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0</v>
      </c>
      <c r="G140" s="26"/>
      <c r="H140" s="9"/>
      <c r="I140" s="9"/>
      <c r="J140" s="9"/>
      <c r="K140" s="29"/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0</v>
      </c>
      <c r="G141" s="26"/>
      <c r="H141" s="9"/>
      <c r="I141" s="9"/>
      <c r="J141" s="9"/>
      <c r="K141" s="29"/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0</v>
      </c>
      <c r="G142" s="26"/>
      <c r="H142" s="9"/>
      <c r="I142" s="9"/>
      <c r="J142" s="9"/>
      <c r="K142" s="29"/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0</v>
      </c>
      <c r="G143" s="26"/>
      <c r="H143" s="9"/>
      <c r="I143" s="9"/>
      <c r="J143" s="9"/>
      <c r="K143" s="29"/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0</v>
      </c>
      <c r="G144" s="26"/>
      <c r="H144" s="9"/>
      <c r="I144" s="9"/>
      <c r="J144" s="9"/>
      <c r="K144" s="29"/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0</v>
      </c>
      <c r="G145" s="26"/>
      <c r="H145" s="9"/>
      <c r="I145" s="9"/>
      <c r="J145" s="9"/>
      <c r="K145" s="29"/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0</v>
      </c>
      <c r="G146" s="26"/>
      <c r="H146" s="9"/>
      <c r="I146" s="9"/>
      <c r="J146" s="9"/>
      <c r="K146" s="29"/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0</v>
      </c>
      <c r="G147" s="26"/>
      <c r="H147" s="9"/>
      <c r="I147" s="9"/>
      <c r="J147" s="9"/>
      <c r="K147" s="29"/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0</v>
      </c>
      <c r="G148" s="26"/>
      <c r="H148" s="9"/>
      <c r="I148" s="9"/>
      <c r="J148" s="9"/>
      <c r="K148" s="59"/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0</v>
      </c>
      <c r="G149" s="26"/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1" priority="24" operator="lessThan">
      <formula>6.5</formula>
    </cfRule>
    <cfRule type="cellIs" dxfId="20" priority="25" operator="greaterThan">
      <formula>8</formula>
    </cfRule>
  </conditionalFormatting>
  <conditionalFormatting sqref="H32:K32">
    <cfRule type="containsText" dxfId="19" priority="22" stopIfTrue="1" operator="containsText" text="&lt;">
      <formula>NOT(ISERROR(SEARCH("&lt;",H32)))</formula>
    </cfRule>
    <cfRule type="cellIs" dxfId="18" priority="23" operator="greaterThan">
      <formula>$E$32</formula>
    </cfRule>
  </conditionalFormatting>
  <conditionalFormatting sqref="H25:K25">
    <cfRule type="containsText" dxfId="17" priority="20" stopIfTrue="1" operator="containsText" text="&lt;">
      <formula>NOT(ISERROR(SEARCH("&lt;",H25)))</formula>
    </cfRule>
    <cfRule type="cellIs" dxfId="16" priority="21" operator="greaterThan">
      <formula>$E$25</formula>
    </cfRule>
  </conditionalFormatting>
  <conditionalFormatting sqref="H23:K23">
    <cfRule type="containsText" dxfId="15" priority="18" stopIfTrue="1" operator="containsText" text="&lt;">
      <formula>NOT(ISERROR(SEARCH("&lt;",H23)))</formula>
    </cfRule>
    <cfRule type="cellIs" dxfId="14" priority="19" operator="greaterThan">
      <formula>$E$23</formula>
    </cfRule>
  </conditionalFormatting>
  <conditionalFormatting sqref="H18:K18">
    <cfRule type="containsText" dxfId="13" priority="16" stopIfTrue="1" operator="containsText" text="&lt;">
      <formula>NOT(ISERROR(SEARCH("&lt;",H18)))</formula>
    </cfRule>
    <cfRule type="cellIs" dxfId="12" priority="17" operator="greaterThan">
      <formula>$E$18</formula>
    </cfRule>
  </conditionalFormatting>
  <conditionalFormatting sqref="J40:K40">
    <cfRule type="containsText" priority="14" stopIfTrue="1" operator="containsText" text="&lt;">
      <formula>NOT(ISERROR(SEARCH("&lt;",J40)))</formula>
    </cfRule>
    <cfRule type="cellIs" dxfId="11" priority="15" operator="greaterThan">
      <formula>$E$40</formula>
    </cfRule>
  </conditionalFormatting>
  <conditionalFormatting sqref="K58">
    <cfRule type="cellIs" dxfId="10" priority="13" operator="greaterThan">
      <formula>$E$58</formula>
    </cfRule>
  </conditionalFormatting>
  <conditionalFormatting sqref="K59">
    <cfRule type="cellIs" dxfId="9" priority="12" operator="greaterThan">
      <formula>$E$59</formula>
    </cfRule>
  </conditionalFormatting>
  <conditionalFormatting sqref="K61">
    <cfRule type="cellIs" dxfId="8" priority="11" operator="greaterThan">
      <formula>$E$61</formula>
    </cfRule>
  </conditionalFormatting>
  <conditionalFormatting sqref="K62">
    <cfRule type="cellIs" dxfId="7" priority="10" operator="greaterThan">
      <formula>$E$62</formula>
    </cfRule>
  </conditionalFormatting>
  <conditionalFormatting sqref="K64">
    <cfRule type="cellIs" dxfId="6" priority="9" operator="greaterThan">
      <formula>$E$64</formula>
    </cfRule>
  </conditionalFormatting>
  <conditionalFormatting sqref="K65">
    <cfRule type="cellIs" dxfId="5" priority="8" operator="greaterThan">
      <formula>$E$65</formula>
    </cfRule>
  </conditionalFormatting>
  <conditionalFormatting sqref="K66">
    <cfRule type="cellIs" dxfId="4" priority="7" operator="greaterThan">
      <formula>$E$66</formula>
    </cfRule>
  </conditionalFormatting>
  <conditionalFormatting sqref="K67">
    <cfRule type="cellIs" dxfId="3" priority="6" operator="greaterThan">
      <formula>$E$67</formula>
    </cfRule>
  </conditionalFormatting>
  <conditionalFormatting sqref="K70">
    <cfRule type="cellIs" dxfId="2" priority="5" operator="greaterThan">
      <formula>$E$70</formula>
    </cfRule>
  </conditionalFormatting>
  <conditionalFormatting sqref="K117">
    <cfRule type="cellIs" dxfId="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0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20"/>
  <sheetViews>
    <sheetView zoomScaleNormal="10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L103" sqref="L103:N148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73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67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68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139</v>
      </c>
      <c r="I3" s="33" t="s">
        <v>139</v>
      </c>
      <c r="J3" s="33" t="s">
        <v>139</v>
      </c>
      <c r="K3" s="33" t="s">
        <v>139</v>
      </c>
      <c r="L3" s="35"/>
      <c r="M3" s="69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69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2</v>
      </c>
      <c r="H5" s="9">
        <v>5.63</v>
      </c>
      <c r="I5" s="9">
        <v>5.67</v>
      </c>
      <c r="J5" s="9"/>
      <c r="K5" s="29"/>
      <c r="L5" s="36">
        <f>MIN(H5:K5)</f>
        <v>5.63</v>
      </c>
      <c r="M5" s="66">
        <f>AVERAGE(H5:K5)</f>
        <v>5.65</v>
      </c>
      <c r="N5" s="9">
        <f>MAX(H5:K5)</f>
        <v>5.67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2</v>
      </c>
      <c r="H6" s="9">
        <v>9530</v>
      </c>
      <c r="I6" s="9">
        <v>8170</v>
      </c>
      <c r="J6" s="9"/>
      <c r="K6" s="29"/>
      <c r="L6" s="36">
        <f t="shared" ref="L6:L29" si="1">MIN(H6:K6)</f>
        <v>8170</v>
      </c>
      <c r="M6" s="66">
        <f t="shared" ref="M6:M29" si="2">AVERAGE(H6:K6)</f>
        <v>8850</v>
      </c>
      <c r="N6" s="9">
        <f t="shared" ref="N6:N30" si="3">MAX(H6:K6)</f>
        <v>9530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6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2</v>
      </c>
      <c r="H8" s="79" t="s">
        <v>172</v>
      </c>
      <c r="I8" s="79" t="s">
        <v>172</v>
      </c>
      <c r="J8" s="9"/>
      <c r="K8" s="29"/>
      <c r="L8" s="36" t="s">
        <v>184</v>
      </c>
      <c r="M8" s="87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2</v>
      </c>
      <c r="H9" s="79" t="s">
        <v>172</v>
      </c>
      <c r="I9" s="79" t="s">
        <v>172</v>
      </c>
      <c r="J9" s="9"/>
      <c r="K9" s="9"/>
      <c r="L9" s="36" t="s">
        <v>184</v>
      </c>
      <c r="M9" s="87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2</v>
      </c>
      <c r="H10" s="9">
        <v>47</v>
      </c>
      <c r="I10" s="9">
        <v>30</v>
      </c>
      <c r="J10" s="9"/>
      <c r="K10" s="29"/>
      <c r="L10" s="36">
        <f t="shared" si="1"/>
        <v>30</v>
      </c>
      <c r="M10" s="66">
        <f t="shared" si="2"/>
        <v>38.5</v>
      </c>
      <c r="N10" s="9">
        <f t="shared" si="3"/>
        <v>47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2</v>
      </c>
      <c r="H11" s="9">
        <v>47</v>
      </c>
      <c r="I11" s="9">
        <v>30</v>
      </c>
      <c r="J11" s="9"/>
      <c r="K11" s="29"/>
      <c r="L11" s="36">
        <f t="shared" si="1"/>
        <v>30</v>
      </c>
      <c r="M11" s="66">
        <f t="shared" si="2"/>
        <v>38.5</v>
      </c>
      <c r="N11" s="9">
        <f t="shared" si="3"/>
        <v>47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2</v>
      </c>
      <c r="H12" s="9">
        <v>306</v>
      </c>
      <c r="I12" s="9">
        <v>266</v>
      </c>
      <c r="J12" s="9"/>
      <c r="K12" s="29"/>
      <c r="L12" s="36">
        <f t="shared" si="1"/>
        <v>266</v>
      </c>
      <c r="M12" s="66">
        <f t="shared" si="2"/>
        <v>286</v>
      </c>
      <c r="N12" s="9">
        <f t="shared" si="3"/>
        <v>306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2</v>
      </c>
      <c r="H13" s="9">
        <v>2920</v>
      </c>
      <c r="I13" s="9">
        <v>2490</v>
      </c>
      <c r="J13" s="9"/>
      <c r="K13" s="29"/>
      <c r="L13" s="36">
        <f t="shared" si="1"/>
        <v>2490</v>
      </c>
      <c r="M13" s="66">
        <f t="shared" si="2"/>
        <v>2705</v>
      </c>
      <c r="N13" s="9">
        <f t="shared" si="3"/>
        <v>2920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2</v>
      </c>
      <c r="H14" s="9">
        <v>29</v>
      </c>
      <c r="I14" s="9">
        <v>24</v>
      </c>
      <c r="J14" s="9"/>
      <c r="K14" s="29"/>
      <c r="L14" s="36">
        <f t="shared" si="1"/>
        <v>24</v>
      </c>
      <c r="M14" s="66">
        <f t="shared" si="2"/>
        <v>26.5</v>
      </c>
      <c r="N14" s="9">
        <f t="shared" si="3"/>
        <v>29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2</v>
      </c>
      <c r="H15" s="9">
        <v>212</v>
      </c>
      <c r="I15" s="9">
        <v>170</v>
      </c>
      <c r="J15" s="9"/>
      <c r="K15" s="29"/>
      <c r="L15" s="36">
        <f t="shared" si="1"/>
        <v>170</v>
      </c>
      <c r="M15" s="66">
        <f t="shared" si="2"/>
        <v>191</v>
      </c>
      <c r="N15" s="9">
        <f t="shared" si="3"/>
        <v>212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2</v>
      </c>
      <c r="H16" s="9">
        <v>1770</v>
      </c>
      <c r="I16" s="9">
        <v>1230</v>
      </c>
      <c r="J16" s="9"/>
      <c r="K16" s="29"/>
      <c r="L16" s="36">
        <f t="shared" si="1"/>
        <v>1230</v>
      </c>
      <c r="M16" s="66">
        <f t="shared" si="2"/>
        <v>1500</v>
      </c>
      <c r="N16" s="9">
        <f t="shared" si="3"/>
        <v>1770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2</v>
      </c>
      <c r="H17" s="9">
        <v>27</v>
      </c>
      <c r="I17" s="9">
        <v>31</v>
      </c>
      <c r="J17" s="9"/>
      <c r="K17" s="29"/>
      <c r="L17" s="36">
        <f t="shared" si="1"/>
        <v>27</v>
      </c>
      <c r="M17" s="66">
        <f t="shared" si="2"/>
        <v>29</v>
      </c>
      <c r="N17" s="9">
        <f t="shared" si="3"/>
        <v>31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2</v>
      </c>
      <c r="H18" s="9">
        <v>0.81200000000000006</v>
      </c>
      <c r="I18" s="9">
        <v>0.75800000000000001</v>
      </c>
      <c r="J18" s="9"/>
      <c r="K18" s="29"/>
      <c r="L18" s="36">
        <f t="shared" si="1"/>
        <v>0.75800000000000001</v>
      </c>
      <c r="M18" s="66">
        <f t="shared" si="2"/>
        <v>0.78500000000000003</v>
      </c>
      <c r="N18" s="9">
        <f t="shared" si="3"/>
        <v>0.81200000000000006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2</v>
      </c>
      <c r="H19" s="9">
        <v>0.05</v>
      </c>
      <c r="I19" s="79" t="s">
        <v>173</v>
      </c>
      <c r="J19" s="9"/>
      <c r="K19" s="29"/>
      <c r="L19" s="36" t="s">
        <v>184</v>
      </c>
      <c r="M19" s="87" t="s">
        <v>185</v>
      </c>
      <c r="N19" s="9" t="s">
        <v>184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6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2</v>
      </c>
      <c r="H22" s="9">
        <v>1.2</v>
      </c>
      <c r="I22" s="9">
        <v>1.2</v>
      </c>
      <c r="J22" s="9"/>
      <c r="K22" s="29"/>
      <c r="L22" s="36">
        <f t="shared" si="1"/>
        <v>1.2</v>
      </c>
      <c r="M22" s="66">
        <f t="shared" si="2"/>
        <v>1.2</v>
      </c>
      <c r="N22" s="9">
        <f t="shared" si="3"/>
        <v>1.2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2</v>
      </c>
      <c r="H23" s="9">
        <v>0.1</v>
      </c>
      <c r="I23" s="9">
        <v>0.11</v>
      </c>
      <c r="J23" s="9"/>
      <c r="K23" s="29"/>
      <c r="L23" s="44" t="s">
        <v>184</v>
      </c>
      <c r="M23" s="87" t="s">
        <v>185</v>
      </c>
      <c r="N23" s="9">
        <f t="shared" si="3"/>
        <v>0.11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0"/>
        <v>2</v>
      </c>
      <c r="H24" s="79" t="s">
        <v>174</v>
      </c>
      <c r="I24" s="79" t="s">
        <v>174</v>
      </c>
      <c r="J24" s="9"/>
      <c r="K24" s="29"/>
      <c r="L24" s="36" t="s">
        <v>184</v>
      </c>
      <c r="M24" s="66" t="s">
        <v>184</v>
      </c>
      <c r="N24" s="9" t="s">
        <v>184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2</v>
      </c>
      <c r="H25" s="9">
        <v>0.09</v>
      </c>
      <c r="I25" s="9">
        <v>0.02</v>
      </c>
      <c r="J25" s="9"/>
      <c r="K25" s="29"/>
      <c r="L25" s="36">
        <f t="shared" si="1"/>
        <v>0.02</v>
      </c>
      <c r="M25" s="66">
        <f t="shared" si="2"/>
        <v>5.5E-2</v>
      </c>
      <c r="N25" s="9">
        <f t="shared" si="3"/>
        <v>0.09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2</v>
      </c>
      <c r="H26" s="9">
        <v>0.09</v>
      </c>
      <c r="I26" s="9">
        <v>0.02</v>
      </c>
      <c r="J26" s="9"/>
      <c r="K26" s="29"/>
      <c r="L26" s="36">
        <f t="shared" si="1"/>
        <v>0.02</v>
      </c>
      <c r="M26" s="66">
        <f t="shared" si="2"/>
        <v>5.5E-2</v>
      </c>
      <c r="N26" s="9">
        <f t="shared" si="3"/>
        <v>0.09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2</v>
      </c>
      <c r="H27" s="9">
        <v>89.7</v>
      </c>
      <c r="I27" s="9">
        <v>76.400000000000006</v>
      </c>
      <c r="J27" s="9"/>
      <c r="K27" s="29"/>
      <c r="L27" s="36">
        <f t="shared" si="1"/>
        <v>76.400000000000006</v>
      </c>
      <c r="M27" s="66">
        <f t="shared" si="2"/>
        <v>83.050000000000011</v>
      </c>
      <c r="N27" s="9">
        <f t="shared" si="3"/>
        <v>89.7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2</v>
      </c>
      <c r="H28" s="9">
        <v>96.6</v>
      </c>
      <c r="I28" s="17">
        <v>69.5</v>
      </c>
      <c r="J28" s="9"/>
      <c r="K28" s="29"/>
      <c r="L28" s="36">
        <f t="shared" si="1"/>
        <v>69.5</v>
      </c>
      <c r="M28" s="66">
        <f t="shared" si="2"/>
        <v>83.05</v>
      </c>
      <c r="N28" s="9">
        <f t="shared" si="3"/>
        <v>96.6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2</v>
      </c>
      <c r="H29" s="9">
        <v>3.68</v>
      </c>
      <c r="I29" s="9">
        <v>4.74</v>
      </c>
      <c r="J29" s="9"/>
      <c r="K29" s="29"/>
      <c r="L29" s="36">
        <f t="shared" si="1"/>
        <v>3.68</v>
      </c>
      <c r="M29" s="66">
        <f t="shared" si="2"/>
        <v>4.21</v>
      </c>
      <c r="N29" s="9">
        <f t="shared" si="3"/>
        <v>4.74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2</v>
      </c>
      <c r="H30" s="18">
        <v>5</v>
      </c>
      <c r="I30" s="9">
        <v>1</v>
      </c>
      <c r="J30" s="18"/>
      <c r="K30" s="29"/>
      <c r="L30" s="44" t="s">
        <v>184</v>
      </c>
      <c r="M30" s="87" t="s">
        <v>185</v>
      </c>
      <c r="N30" s="9">
        <f t="shared" si="3"/>
        <v>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0</v>
      </c>
      <c r="H31" s="9"/>
      <c r="I31" s="9"/>
      <c r="J31" s="9"/>
      <c r="K31" s="29"/>
      <c r="M31" s="81"/>
      <c r="N31" s="36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0"/>
        <v>2</v>
      </c>
      <c r="H32" s="79" t="s">
        <v>173</v>
      </c>
      <c r="I32" s="79" t="s">
        <v>173</v>
      </c>
      <c r="J32" s="9"/>
      <c r="K32" s="29"/>
      <c r="L32" s="36" t="s">
        <v>184</v>
      </c>
      <c r="M32" s="81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60"/>
      <c r="M33" s="71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60"/>
      <c r="M34" s="71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4">COUNTA(H35:K35)</f>
        <v>2</v>
      </c>
      <c r="H35" s="79" t="s">
        <v>175</v>
      </c>
      <c r="I35" s="79" t="s">
        <v>175</v>
      </c>
      <c r="J35" s="9"/>
      <c r="K35" s="9"/>
      <c r="L35" s="36" t="s">
        <v>184</v>
      </c>
      <c r="M35" s="81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4"/>
        <v>2</v>
      </c>
      <c r="H36" s="79" t="s">
        <v>175</v>
      </c>
      <c r="I36" s="79" t="s">
        <v>175</v>
      </c>
      <c r="J36" s="9"/>
      <c r="K36" s="9"/>
      <c r="L36" s="36" t="s">
        <v>184</v>
      </c>
      <c r="M36" s="81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4"/>
        <v>2</v>
      </c>
      <c r="H37" s="79" t="s">
        <v>175</v>
      </c>
      <c r="I37" s="79" t="s">
        <v>175</v>
      </c>
      <c r="J37" s="9"/>
      <c r="K37" s="9"/>
      <c r="L37" s="36" t="s">
        <v>184</v>
      </c>
      <c r="M37" s="81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4"/>
        <v>2</v>
      </c>
      <c r="H38" s="79" t="s">
        <v>175</v>
      </c>
      <c r="I38" s="79" t="s">
        <v>175</v>
      </c>
      <c r="J38" s="9"/>
      <c r="K38" s="9"/>
      <c r="L38" s="36" t="s">
        <v>184</v>
      </c>
      <c r="M38" s="81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4"/>
        <v>2</v>
      </c>
      <c r="H39" s="79" t="s">
        <v>175</v>
      </c>
      <c r="I39" s="79" t="s">
        <v>175</v>
      </c>
      <c r="J39" s="9"/>
      <c r="K39" s="9"/>
      <c r="L39" s="36" t="s">
        <v>184</v>
      </c>
      <c r="M39" s="81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4"/>
        <v>2</v>
      </c>
      <c r="H40" s="79" t="s">
        <v>175</v>
      </c>
      <c r="I40" s="79" t="s">
        <v>175</v>
      </c>
      <c r="J40" s="9"/>
      <c r="K40" s="9"/>
      <c r="L40" s="36" t="s">
        <v>184</v>
      </c>
      <c r="M40" s="81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4"/>
        <v>2</v>
      </c>
      <c r="H41" s="79" t="s">
        <v>175</v>
      </c>
      <c r="I41" s="79" t="s">
        <v>175</v>
      </c>
      <c r="J41" s="9"/>
      <c r="K41" s="9"/>
      <c r="L41" s="36" t="s">
        <v>184</v>
      </c>
      <c r="M41" s="81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4"/>
        <v>2</v>
      </c>
      <c r="H42" s="79" t="s">
        <v>175</v>
      </c>
      <c r="I42" s="79" t="s">
        <v>175</v>
      </c>
      <c r="J42" s="9"/>
      <c r="K42" s="9"/>
      <c r="L42" s="36" t="s">
        <v>184</v>
      </c>
      <c r="M42" s="81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4"/>
        <v>2</v>
      </c>
      <c r="H43" s="79" t="s">
        <v>175</v>
      </c>
      <c r="I43" s="79" t="s">
        <v>175</v>
      </c>
      <c r="J43" s="9"/>
      <c r="K43" s="9"/>
      <c r="L43" s="36" t="s">
        <v>184</v>
      </c>
      <c r="M43" s="81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4"/>
        <v>2</v>
      </c>
      <c r="H44" s="79" t="s">
        <v>175</v>
      </c>
      <c r="I44" s="79" t="s">
        <v>175</v>
      </c>
      <c r="J44" s="9"/>
      <c r="K44" s="9"/>
      <c r="L44" s="36" t="s">
        <v>184</v>
      </c>
      <c r="M44" s="81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4"/>
        <v>2</v>
      </c>
      <c r="H45" s="79" t="s">
        <v>175</v>
      </c>
      <c r="I45" s="79" t="s">
        <v>175</v>
      </c>
      <c r="J45" s="9"/>
      <c r="K45" s="9"/>
      <c r="L45" s="36" t="s">
        <v>184</v>
      </c>
      <c r="M45" s="81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4"/>
        <v>2</v>
      </c>
      <c r="H46" s="79" t="s">
        <v>175</v>
      </c>
      <c r="I46" s="79" t="s">
        <v>175</v>
      </c>
      <c r="J46" s="9"/>
      <c r="K46" s="9"/>
      <c r="L46" s="36" t="s">
        <v>184</v>
      </c>
      <c r="M46" s="81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4"/>
        <v>2</v>
      </c>
      <c r="H47" s="79" t="s">
        <v>175</v>
      </c>
      <c r="I47" s="79" t="s">
        <v>175</v>
      </c>
      <c r="J47" s="9"/>
      <c r="K47" s="9"/>
      <c r="L47" s="36" t="s">
        <v>184</v>
      </c>
      <c r="M47" s="81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4"/>
        <v>2</v>
      </c>
      <c r="H48" s="79" t="s">
        <v>175</v>
      </c>
      <c r="I48" s="79" t="s">
        <v>175</v>
      </c>
      <c r="J48" s="9"/>
      <c r="K48" s="9"/>
      <c r="L48" s="36" t="s">
        <v>184</v>
      </c>
      <c r="M48" s="81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4"/>
        <v>2</v>
      </c>
      <c r="H49" s="79" t="s">
        <v>175</v>
      </c>
      <c r="I49" s="79" t="s">
        <v>175</v>
      </c>
      <c r="J49" s="9"/>
      <c r="K49" s="9"/>
      <c r="L49" s="36" t="s">
        <v>184</v>
      </c>
      <c r="M49" s="81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4"/>
        <v>2</v>
      </c>
      <c r="H50" s="79" t="s">
        <v>175</v>
      </c>
      <c r="I50" s="79" t="s">
        <v>175</v>
      </c>
      <c r="J50" s="9"/>
      <c r="K50" s="9"/>
      <c r="L50" s="36" t="s">
        <v>184</v>
      </c>
      <c r="M50" s="81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4"/>
        <v>2</v>
      </c>
      <c r="H51" s="79" t="s">
        <v>175</v>
      </c>
      <c r="I51" s="79" t="s">
        <v>175</v>
      </c>
      <c r="J51" s="9"/>
      <c r="K51" s="9"/>
      <c r="L51" s="36" t="s">
        <v>184</v>
      </c>
      <c r="M51" s="81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4"/>
        <v>2</v>
      </c>
      <c r="H52" s="79" t="s">
        <v>175</v>
      </c>
      <c r="I52" s="79" t="s">
        <v>175</v>
      </c>
      <c r="J52" s="9"/>
      <c r="K52" s="9"/>
      <c r="L52" s="36" t="s">
        <v>184</v>
      </c>
      <c r="M52" s="81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4"/>
        <v>2</v>
      </c>
      <c r="H53" s="79" t="s">
        <v>186</v>
      </c>
      <c r="I53" s="79" t="s">
        <v>186</v>
      </c>
      <c r="J53" s="9"/>
      <c r="K53" s="29"/>
      <c r="L53" s="36" t="s">
        <v>184</v>
      </c>
      <c r="M53" s="81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4"/>
        <v>2</v>
      </c>
      <c r="H54" s="79" t="s">
        <v>175</v>
      </c>
      <c r="I54" s="79" t="s">
        <v>175</v>
      </c>
      <c r="J54" s="9"/>
      <c r="K54" s="29"/>
      <c r="L54" s="36" t="s">
        <v>184</v>
      </c>
      <c r="M54" s="81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4"/>
        <v>2</v>
      </c>
      <c r="H55" s="79" t="s">
        <v>186</v>
      </c>
      <c r="I55" s="79" t="s">
        <v>186</v>
      </c>
      <c r="J55" s="9"/>
      <c r="K55" s="29"/>
      <c r="L55" s="36" t="s">
        <v>184</v>
      </c>
      <c r="M55" s="81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60"/>
      <c r="M56" s="71"/>
      <c r="N56" s="60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60"/>
      <c r="M57" s="71"/>
      <c r="N57" s="60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7" si="5">COUNTA(H58:K58)</f>
        <v>0</v>
      </c>
      <c r="H58" s="9"/>
      <c r="I58" s="9"/>
      <c r="J58" s="9"/>
      <c r="K58" s="29"/>
      <c r="M58" s="66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5"/>
        <v>0</v>
      </c>
      <c r="H59" s="9"/>
      <c r="I59" s="9"/>
      <c r="J59" s="9"/>
      <c r="K59" s="29"/>
      <c r="M59" s="66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5"/>
        <v>0</v>
      </c>
      <c r="H60" s="9"/>
      <c r="I60" s="9"/>
      <c r="J60" s="9"/>
      <c r="K60" s="29"/>
      <c r="M60" s="66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5"/>
        <v>0</v>
      </c>
      <c r="H61" s="9"/>
      <c r="I61" s="9"/>
      <c r="J61" s="9"/>
      <c r="K61" s="29"/>
      <c r="M61" s="81"/>
      <c r="N61" s="36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5"/>
        <v>0</v>
      </c>
      <c r="H62" s="9"/>
      <c r="I62" s="9"/>
      <c r="J62" s="9"/>
      <c r="K62" s="29"/>
      <c r="M62" s="66"/>
      <c r="N62" s="36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5"/>
        <v>0</v>
      </c>
      <c r="H63" s="9"/>
      <c r="I63" s="9"/>
      <c r="J63" s="9"/>
      <c r="K63" s="31"/>
      <c r="M63" s="66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5"/>
        <v>0</v>
      </c>
      <c r="H64" s="9"/>
      <c r="I64" s="9"/>
      <c r="J64" s="9"/>
      <c r="K64" s="29"/>
      <c r="M64" s="66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5"/>
        <v>0</v>
      </c>
      <c r="H65" s="9"/>
      <c r="I65" s="9"/>
      <c r="J65" s="9"/>
      <c r="K65" s="29"/>
      <c r="M65" s="66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>COUNTA(H66:K66)</f>
        <v>0</v>
      </c>
      <c r="H66" s="9"/>
      <c r="I66" s="9"/>
      <c r="J66" s="9"/>
      <c r="K66" s="59"/>
      <c r="M66" s="81"/>
      <c r="N66" s="36"/>
    </row>
    <row r="67" spans="1:14" x14ac:dyDescent="0.2">
      <c r="A67" s="6" t="s">
        <v>29</v>
      </c>
      <c r="B67" s="6" t="s">
        <v>17</v>
      </c>
      <c r="C67" s="8">
        <v>5.0000000000000001E-3</v>
      </c>
      <c r="D67" s="6"/>
      <c r="E67" s="43">
        <v>8.0000000000000002E-3</v>
      </c>
      <c r="F67" s="6">
        <v>1</v>
      </c>
      <c r="G67" s="26">
        <f t="shared" si="5"/>
        <v>0</v>
      </c>
      <c r="H67" s="9"/>
      <c r="I67" s="9"/>
      <c r="J67" s="9"/>
      <c r="K67" s="29"/>
      <c r="M67" s="66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60"/>
      <c r="M68" s="71"/>
      <c r="N68" s="60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60"/>
      <c r="M69" s="71"/>
      <c r="N69" s="60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5" si="6">COUNTA(H70:K70)</f>
        <v>0</v>
      </c>
      <c r="H70" s="9"/>
      <c r="I70" s="9"/>
      <c r="J70" s="9"/>
      <c r="K70" s="29"/>
      <c r="M70" s="81"/>
      <c r="N70" s="36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6"/>
        <v>0</v>
      </c>
      <c r="H71" s="9"/>
      <c r="I71" s="9"/>
      <c r="J71" s="9"/>
      <c r="K71" s="29"/>
      <c r="M71" s="81"/>
      <c r="N71" s="36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6"/>
        <v>0</v>
      </c>
      <c r="H72" s="9"/>
      <c r="I72" s="9"/>
      <c r="J72" s="9"/>
      <c r="K72" s="29"/>
      <c r="M72" s="81"/>
      <c r="N72" s="36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6"/>
        <v>0</v>
      </c>
      <c r="H73" s="9"/>
      <c r="I73" s="9"/>
      <c r="J73" s="9"/>
      <c r="K73" s="29"/>
      <c r="M73" s="81"/>
      <c r="N73" s="36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M74" s="36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M75" s="81"/>
      <c r="N75" s="36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60"/>
      <c r="M76" s="71"/>
      <c r="N76" s="60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60"/>
      <c r="M77" s="71"/>
      <c r="N77" s="60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M78" s="81"/>
      <c r="N78" s="36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M79" s="81"/>
      <c r="N79" s="36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M80" s="81"/>
      <c r="N80" s="36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M81" s="81"/>
      <c r="N81" s="36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M82" s="81"/>
      <c r="N82" s="36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60"/>
      <c r="M83" s="71"/>
      <c r="N83" s="60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60"/>
      <c r="M84" s="71"/>
      <c r="N84" s="60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81"/>
      <c r="N85" s="36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81"/>
      <c r="N86" s="36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8"/>
        <v>0</v>
      </c>
      <c r="H87" s="9"/>
      <c r="I87" s="9"/>
      <c r="J87" s="9"/>
      <c r="K87" s="29"/>
      <c r="M87" s="81"/>
      <c r="N87" s="36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8"/>
        <v>0</v>
      </c>
      <c r="H88" s="9"/>
      <c r="I88" s="9"/>
      <c r="J88" s="9"/>
      <c r="K88" s="29"/>
      <c r="M88" s="81"/>
      <c r="N88" s="36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8"/>
        <v>0</v>
      </c>
      <c r="H89" s="9"/>
      <c r="I89" s="9"/>
      <c r="J89" s="9"/>
      <c r="K89" s="29"/>
      <c r="M89" s="81"/>
      <c r="N89" s="36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8"/>
        <v>0</v>
      </c>
      <c r="H90" s="9"/>
      <c r="I90" s="9"/>
      <c r="J90" s="9"/>
      <c r="K90" s="29"/>
      <c r="M90" s="81"/>
      <c r="N90" s="36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81"/>
      <c r="N91" s="36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81"/>
      <c r="N92" s="36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81"/>
      <c r="N93" s="36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81"/>
      <c r="N94" s="36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81"/>
      <c r="N95" s="36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81"/>
      <c r="N96" s="36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81"/>
      <c r="N97" s="36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81"/>
      <c r="N98" s="36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81"/>
      <c r="N99" s="36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81"/>
      <c r="N100" s="36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60"/>
      <c r="M101" s="71"/>
      <c r="N101" s="60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60"/>
      <c r="M102" s="71"/>
      <c r="N102" s="60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81"/>
      <c r="N103" s="36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81"/>
      <c r="N104" s="36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81"/>
      <c r="N105" s="36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81"/>
      <c r="N106" s="36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9"/>
        <v>0</v>
      </c>
      <c r="H107" s="9"/>
      <c r="I107" s="9"/>
      <c r="J107" s="9"/>
      <c r="K107" s="29"/>
      <c r="M107" s="81"/>
      <c r="N107" s="36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9"/>
        <v>0</v>
      </c>
      <c r="H108" s="9"/>
      <c r="I108" s="9"/>
      <c r="J108" s="9"/>
      <c r="K108" s="29"/>
      <c r="M108" s="81"/>
      <c r="N108" s="36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9"/>
        <v>0</v>
      </c>
      <c r="H109" s="9"/>
      <c r="I109" s="9"/>
      <c r="J109" s="9"/>
      <c r="K109" s="29"/>
      <c r="M109" s="81"/>
      <c r="N109" s="36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9"/>
        <v>0</v>
      </c>
      <c r="H110" s="9"/>
      <c r="I110" s="9"/>
      <c r="J110" s="9"/>
      <c r="K110" s="29"/>
      <c r="M110" s="81"/>
      <c r="N110" s="36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9"/>
        <v>0</v>
      </c>
      <c r="H111" s="9"/>
      <c r="I111" s="9"/>
      <c r="J111" s="9"/>
      <c r="K111" s="29"/>
      <c r="M111" s="81"/>
      <c r="N111" s="36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9"/>
        <v>0</v>
      </c>
      <c r="H112" s="9"/>
      <c r="I112" s="9"/>
      <c r="J112" s="9"/>
      <c r="K112" s="29"/>
      <c r="M112" s="81"/>
      <c r="N112" s="36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9"/>
        <v>0</v>
      </c>
      <c r="H113" s="9"/>
      <c r="I113" s="9"/>
      <c r="J113" s="9"/>
      <c r="K113" s="29"/>
      <c r="M113" s="81"/>
      <c r="N113" s="36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9"/>
        <v>0</v>
      </c>
      <c r="H114" s="9"/>
      <c r="I114" s="9"/>
      <c r="J114" s="9"/>
      <c r="K114" s="29"/>
      <c r="M114" s="81"/>
      <c r="N114" s="36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9"/>
        <v>0</v>
      </c>
      <c r="H115" s="9"/>
      <c r="I115" s="9"/>
      <c r="J115" s="9"/>
      <c r="K115" s="29"/>
      <c r="M115" s="81"/>
      <c r="N115" s="36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0"/>
      <c r="N116" s="36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M117" s="81"/>
      <c r="N117" s="36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60"/>
      <c r="M118" s="71"/>
      <c r="N118" s="60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60"/>
      <c r="M119" s="71"/>
      <c r="N119" s="60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81"/>
      <c r="N120" s="36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81"/>
      <c r="N121" s="36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81"/>
      <c r="N122" s="36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81"/>
      <c r="N123" s="36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81"/>
      <c r="N124" s="36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81"/>
      <c r="N125" s="36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81"/>
      <c r="N126" s="36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81"/>
      <c r="N127" s="36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81"/>
      <c r="N128" s="36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81"/>
      <c r="N129" s="36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81"/>
      <c r="N130" s="36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81"/>
      <c r="N131" s="36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81"/>
      <c r="N132" s="36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81"/>
      <c r="N133" s="36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81"/>
      <c r="N134" s="36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81"/>
      <c r="N135" s="36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81"/>
      <c r="N136" s="36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81"/>
      <c r="N137" s="36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81"/>
      <c r="N138" s="36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81"/>
      <c r="N139" s="36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81"/>
      <c r="N140" s="36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81"/>
      <c r="N141" s="36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81"/>
      <c r="N142" s="36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81"/>
      <c r="N143" s="36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81"/>
      <c r="N144" s="36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81"/>
      <c r="N145" s="36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81"/>
      <c r="N146" s="36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81"/>
      <c r="N147" s="36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81"/>
      <c r="N148" s="36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66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66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72"/>
      <c r="N151" s="62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98" priority="24" operator="lessThan">
      <formula>6.5</formula>
    </cfRule>
    <cfRule type="cellIs" dxfId="197" priority="25" operator="greaterThan">
      <formula>8</formula>
    </cfRule>
  </conditionalFormatting>
  <conditionalFormatting sqref="H32:K32">
    <cfRule type="containsText" dxfId="196" priority="22" stopIfTrue="1" operator="containsText" text="&lt;">
      <formula>NOT(ISERROR(SEARCH("&lt;",H32)))</formula>
    </cfRule>
    <cfRule type="cellIs" dxfId="195" priority="23" operator="greaterThan">
      <formula>$E$32</formula>
    </cfRule>
  </conditionalFormatting>
  <conditionalFormatting sqref="H25:K25">
    <cfRule type="containsText" dxfId="194" priority="20" stopIfTrue="1" operator="containsText" text="&lt;">
      <formula>NOT(ISERROR(SEARCH("&lt;",H25)))</formula>
    </cfRule>
    <cfRule type="cellIs" dxfId="193" priority="21" operator="greaterThan">
      <formula>$E$25</formula>
    </cfRule>
  </conditionalFormatting>
  <conditionalFormatting sqref="H23:K23">
    <cfRule type="containsText" dxfId="192" priority="18" stopIfTrue="1" operator="containsText" text="&lt;">
      <formula>NOT(ISERROR(SEARCH("&lt;",H23)))</formula>
    </cfRule>
    <cfRule type="cellIs" dxfId="191" priority="19" operator="greaterThan">
      <formula>$E$23</formula>
    </cfRule>
  </conditionalFormatting>
  <conditionalFormatting sqref="H18:K18">
    <cfRule type="containsText" dxfId="190" priority="16" stopIfTrue="1" operator="containsText" text="&lt;">
      <formula>NOT(ISERROR(SEARCH("&lt;",H18)))</formula>
    </cfRule>
    <cfRule type="cellIs" dxfId="189" priority="17" operator="greaterThan">
      <formula>$E$18</formula>
    </cfRule>
  </conditionalFormatting>
  <conditionalFormatting sqref="J40:K40">
    <cfRule type="containsText" priority="14" stopIfTrue="1" operator="containsText" text="&lt;">
      <formula>NOT(ISERROR(SEARCH("&lt;",J40)))</formula>
    </cfRule>
    <cfRule type="cellIs" dxfId="188" priority="15" operator="greaterThan">
      <formula>$E$40</formula>
    </cfRule>
  </conditionalFormatting>
  <conditionalFormatting sqref="K58">
    <cfRule type="cellIs" dxfId="187" priority="13" operator="greaterThan">
      <formula>$E$58</formula>
    </cfRule>
  </conditionalFormatting>
  <conditionalFormatting sqref="K59">
    <cfRule type="cellIs" dxfId="186" priority="12" operator="greaterThan">
      <formula>$E$59</formula>
    </cfRule>
  </conditionalFormatting>
  <conditionalFormatting sqref="K61">
    <cfRule type="cellIs" dxfId="185" priority="11" operator="greaterThan">
      <formula>$E$61</formula>
    </cfRule>
  </conditionalFormatting>
  <conditionalFormatting sqref="K62">
    <cfRule type="cellIs" dxfId="184" priority="10" operator="greaterThan">
      <formula>$E$62</formula>
    </cfRule>
  </conditionalFormatting>
  <conditionalFormatting sqref="K64">
    <cfRule type="cellIs" dxfId="183" priority="9" operator="greaterThan">
      <formula>$E$64</formula>
    </cfRule>
  </conditionalFormatting>
  <conditionalFormatting sqref="K65">
    <cfRule type="cellIs" dxfId="182" priority="8" operator="greaterThan">
      <formula>$E$65</formula>
    </cfRule>
  </conditionalFormatting>
  <conditionalFormatting sqref="K66">
    <cfRule type="cellIs" dxfId="181" priority="7" operator="greaterThan">
      <formula>$E$66</formula>
    </cfRule>
  </conditionalFormatting>
  <conditionalFormatting sqref="K67">
    <cfRule type="cellIs" dxfId="180" priority="6" operator="greaterThan">
      <formula>$E$67</formula>
    </cfRule>
  </conditionalFormatting>
  <conditionalFormatting sqref="K70">
    <cfRule type="cellIs" dxfId="179" priority="5" operator="greaterThan">
      <formula>$E$70</formula>
    </cfRule>
  </conditionalFormatting>
  <conditionalFormatting sqref="K117">
    <cfRule type="cellIs" dxfId="178" priority="4" operator="greaterThan">
      <formula>$E$117</formula>
    </cfRule>
  </conditionalFormatting>
  <conditionalFormatting sqref="K58:K67 K70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77" priority="2" operator="greaterThan">
      <formula>$E$20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20" sqref="L120:N15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73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67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68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160</v>
      </c>
      <c r="I3" s="33" t="s">
        <v>160</v>
      </c>
      <c r="J3" s="33" t="s">
        <v>160</v>
      </c>
      <c r="K3" s="33" t="s">
        <v>161</v>
      </c>
      <c r="L3" s="35"/>
      <c r="M3" s="69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69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2</v>
      </c>
      <c r="H5" s="9">
        <v>6.78</v>
      </c>
      <c r="I5" s="9">
        <v>6.79</v>
      </c>
      <c r="J5" s="9"/>
      <c r="K5" s="29"/>
      <c r="L5" s="36">
        <f>MIN(H5:K5)</f>
        <v>6.78</v>
      </c>
      <c r="M5" s="66">
        <f>AVERAGE(H5:K5)</f>
        <v>6.7850000000000001</v>
      </c>
      <c r="N5" s="9">
        <f>MAX(H5:K5)</f>
        <v>6.79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2</v>
      </c>
      <c r="H6" s="9">
        <v>4590</v>
      </c>
      <c r="I6" s="9">
        <v>3260</v>
      </c>
      <c r="J6" s="9"/>
      <c r="K6" s="29"/>
      <c r="L6" s="36">
        <f t="shared" ref="L6:L30" si="1">MIN(H6:K6)</f>
        <v>3260</v>
      </c>
      <c r="M6" s="66">
        <f t="shared" ref="M6:M30" si="2">AVERAGE(H6:K6)</f>
        <v>3925</v>
      </c>
      <c r="N6" s="9">
        <f t="shared" ref="N6:N30" si="3">MAX(H6:K6)</f>
        <v>4590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J7" s="9"/>
      <c r="K7" s="29"/>
      <c r="L7" s="44"/>
      <c r="M7" s="6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4">COUNTA(H8:K8)</f>
        <v>2</v>
      </c>
      <c r="H8" s="79" t="s">
        <v>172</v>
      </c>
      <c r="I8" s="79" t="s">
        <v>172</v>
      </c>
      <c r="J8" s="9"/>
      <c r="K8" s="29"/>
      <c r="L8" s="36" t="s">
        <v>184</v>
      </c>
      <c r="M8" s="87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4"/>
        <v>2</v>
      </c>
      <c r="H9" s="79" t="s">
        <v>172</v>
      </c>
      <c r="I9" s="79" t="s">
        <v>172</v>
      </c>
      <c r="J9" s="9"/>
      <c r="K9" s="9"/>
      <c r="L9" s="36" t="s">
        <v>184</v>
      </c>
      <c r="M9" s="87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4"/>
        <v>2</v>
      </c>
      <c r="H10" s="9">
        <v>754</v>
      </c>
      <c r="I10" s="9">
        <v>598</v>
      </c>
      <c r="J10" s="9"/>
      <c r="K10" s="29"/>
      <c r="L10" s="36">
        <f t="shared" si="1"/>
        <v>598</v>
      </c>
      <c r="M10" s="66">
        <f t="shared" si="2"/>
        <v>676</v>
      </c>
      <c r="N10" s="9">
        <f t="shared" si="3"/>
        <v>754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4"/>
        <v>2</v>
      </c>
      <c r="H11" s="9">
        <v>754</v>
      </c>
      <c r="I11" s="9">
        <v>598</v>
      </c>
      <c r="J11" s="9"/>
      <c r="K11" s="29"/>
      <c r="L11" s="36">
        <f t="shared" si="1"/>
        <v>598</v>
      </c>
      <c r="M11" s="66">
        <f t="shared" si="2"/>
        <v>676</v>
      </c>
      <c r="N11" s="9">
        <f t="shared" si="3"/>
        <v>754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4"/>
        <v>2</v>
      </c>
      <c r="H12" s="9">
        <v>6</v>
      </c>
      <c r="I12" s="9">
        <v>19</v>
      </c>
      <c r="J12" s="9"/>
      <c r="K12" s="29"/>
      <c r="L12" s="44" t="s">
        <v>184</v>
      </c>
      <c r="M12" s="87" t="s">
        <v>185</v>
      </c>
      <c r="N12" s="9">
        <f t="shared" si="3"/>
        <v>19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4"/>
        <v>2</v>
      </c>
      <c r="H13" s="9">
        <v>936</v>
      </c>
      <c r="I13" s="9">
        <v>678</v>
      </c>
      <c r="J13" s="9"/>
      <c r="K13" s="29"/>
      <c r="L13" s="36">
        <f t="shared" si="1"/>
        <v>678</v>
      </c>
      <c r="M13" s="66">
        <f t="shared" si="2"/>
        <v>807</v>
      </c>
      <c r="N13" s="9">
        <f t="shared" si="3"/>
        <v>936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4"/>
        <v>2</v>
      </c>
      <c r="H14" s="9">
        <v>40</v>
      </c>
      <c r="I14" s="9">
        <v>18</v>
      </c>
      <c r="J14" s="9"/>
      <c r="K14" s="29"/>
      <c r="L14" s="36">
        <f t="shared" si="1"/>
        <v>18</v>
      </c>
      <c r="M14" s="66">
        <f t="shared" si="2"/>
        <v>29</v>
      </c>
      <c r="N14" s="9">
        <f t="shared" si="3"/>
        <v>40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4"/>
        <v>2</v>
      </c>
      <c r="H15" s="9">
        <v>101</v>
      </c>
      <c r="I15" s="9">
        <v>64</v>
      </c>
      <c r="J15" s="9"/>
      <c r="K15" s="29"/>
      <c r="L15" s="36">
        <f t="shared" si="1"/>
        <v>64</v>
      </c>
      <c r="M15" s="66">
        <f t="shared" si="2"/>
        <v>82.5</v>
      </c>
      <c r="N15" s="9">
        <f t="shared" si="3"/>
        <v>101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4"/>
        <v>2</v>
      </c>
      <c r="H16" s="9">
        <v>590</v>
      </c>
      <c r="I16" s="9">
        <v>432</v>
      </c>
      <c r="J16" s="9"/>
      <c r="K16" s="29"/>
      <c r="L16" s="36">
        <f t="shared" si="1"/>
        <v>432</v>
      </c>
      <c r="M16" s="66">
        <f t="shared" si="2"/>
        <v>511</v>
      </c>
      <c r="N16" s="9">
        <f t="shared" si="3"/>
        <v>590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4"/>
        <v>2</v>
      </c>
      <c r="H17" s="9">
        <v>81</v>
      </c>
      <c r="I17" s="9">
        <v>35</v>
      </c>
      <c r="J17" s="9"/>
      <c r="K17" s="29"/>
      <c r="L17" s="36">
        <f t="shared" si="1"/>
        <v>35</v>
      </c>
      <c r="M17" s="66">
        <f t="shared" si="2"/>
        <v>58</v>
      </c>
      <c r="N17" s="9">
        <f t="shared" si="3"/>
        <v>81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4"/>
        <v>2</v>
      </c>
      <c r="H18" s="9">
        <v>0.47799999999999998</v>
      </c>
      <c r="I18" s="9">
        <v>0.86299999999999999</v>
      </c>
      <c r="J18" s="9"/>
      <c r="K18" s="29"/>
      <c r="L18" s="36">
        <f t="shared" si="1"/>
        <v>0.47799999999999998</v>
      </c>
      <c r="M18" s="66">
        <f t="shared" si="2"/>
        <v>0.67049999999999998</v>
      </c>
      <c r="N18" s="9">
        <f t="shared" si="3"/>
        <v>0.86299999999999999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4"/>
        <v>2</v>
      </c>
      <c r="H19" s="9">
        <v>60.7</v>
      </c>
      <c r="I19" s="9">
        <v>1.63</v>
      </c>
      <c r="J19" s="9"/>
      <c r="K19" s="29"/>
      <c r="L19" s="36">
        <f t="shared" si="1"/>
        <v>1.63</v>
      </c>
      <c r="M19" s="66">
        <f t="shared" si="2"/>
        <v>31.165000000000003</v>
      </c>
      <c r="N19" s="9">
        <f t="shared" si="3"/>
        <v>60.7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6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2</v>
      </c>
      <c r="H22" s="9">
        <v>0.2</v>
      </c>
      <c r="I22" s="9">
        <v>0.2</v>
      </c>
      <c r="J22" s="9"/>
      <c r="K22" s="29"/>
      <c r="L22" s="36">
        <f t="shared" si="1"/>
        <v>0.2</v>
      </c>
      <c r="M22" s="66">
        <f t="shared" si="2"/>
        <v>0.2</v>
      </c>
      <c r="N22" s="9">
        <f t="shared" si="3"/>
        <v>0.2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2</v>
      </c>
      <c r="H23" s="9">
        <v>80.900000000000006</v>
      </c>
      <c r="I23" s="9">
        <v>36.200000000000003</v>
      </c>
      <c r="J23" s="9"/>
      <c r="K23" s="29"/>
      <c r="L23" s="36">
        <f t="shared" si="1"/>
        <v>36.200000000000003</v>
      </c>
      <c r="M23" s="66">
        <f t="shared" si="2"/>
        <v>58.550000000000004</v>
      </c>
      <c r="N23" s="9">
        <f t="shared" si="3"/>
        <v>80.900000000000006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5"/>
        <v>2</v>
      </c>
      <c r="H24" s="79" t="s">
        <v>179</v>
      </c>
      <c r="I24" s="79" t="s">
        <v>174</v>
      </c>
      <c r="J24" s="9"/>
      <c r="K24" s="29"/>
      <c r="L24" s="44" t="s">
        <v>184</v>
      </c>
      <c r="M24" s="87" t="s">
        <v>185</v>
      </c>
      <c r="N24" s="9">
        <f t="shared" si="3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2</v>
      </c>
      <c r="H25" s="9">
        <v>0.11</v>
      </c>
      <c r="I25" s="79" t="s">
        <v>174</v>
      </c>
      <c r="J25" s="9"/>
      <c r="K25" s="29"/>
      <c r="L25" s="44" t="s">
        <v>184</v>
      </c>
      <c r="M25" s="87" t="s">
        <v>185</v>
      </c>
      <c r="N25" s="9">
        <f t="shared" si="3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2</v>
      </c>
      <c r="H26" s="9">
        <v>0.11</v>
      </c>
      <c r="I26" s="79" t="s">
        <v>174</v>
      </c>
      <c r="J26" s="9"/>
      <c r="K26" s="29"/>
      <c r="L26" s="36">
        <f t="shared" si="1"/>
        <v>0.11</v>
      </c>
      <c r="M26" s="66">
        <f t="shared" si="2"/>
        <v>0.11</v>
      </c>
      <c r="N26" s="9">
        <f t="shared" si="3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2</v>
      </c>
      <c r="H27" s="9">
        <v>41.6</v>
      </c>
      <c r="I27" s="9">
        <v>31.5</v>
      </c>
      <c r="J27" s="9"/>
      <c r="K27" s="29"/>
      <c r="L27" s="36">
        <f t="shared" si="1"/>
        <v>31.5</v>
      </c>
      <c r="M27" s="66">
        <f t="shared" si="2"/>
        <v>36.549999999999997</v>
      </c>
      <c r="N27" s="9">
        <f t="shared" si="3"/>
        <v>41.6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2</v>
      </c>
      <c r="H28" s="9">
        <v>41.3</v>
      </c>
      <c r="I28" s="17">
        <v>28.5</v>
      </c>
      <c r="J28" s="9"/>
      <c r="K28" s="29"/>
      <c r="L28" s="36">
        <f t="shared" si="1"/>
        <v>28.5</v>
      </c>
      <c r="M28" s="66">
        <f t="shared" si="2"/>
        <v>34.9</v>
      </c>
      <c r="N28" s="9">
        <f t="shared" si="3"/>
        <v>41.3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2</v>
      </c>
      <c r="H29" s="9">
        <v>0.33</v>
      </c>
      <c r="I29" s="9">
        <v>4.93</v>
      </c>
      <c r="J29" s="9"/>
      <c r="K29" s="29"/>
      <c r="L29" s="36">
        <f t="shared" si="1"/>
        <v>0.33</v>
      </c>
      <c r="M29" s="66">
        <f t="shared" si="2"/>
        <v>2.63</v>
      </c>
      <c r="N29" s="9">
        <f t="shared" si="3"/>
        <v>4.93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2</v>
      </c>
      <c r="H30" s="18">
        <v>60</v>
      </c>
      <c r="I30" s="9">
        <v>36</v>
      </c>
      <c r="J30" s="18"/>
      <c r="K30" s="29"/>
      <c r="L30" s="36">
        <f t="shared" si="1"/>
        <v>36</v>
      </c>
      <c r="M30" s="66">
        <f t="shared" si="2"/>
        <v>48</v>
      </c>
      <c r="N30" s="9">
        <f t="shared" si="3"/>
        <v>60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M31" s="87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2</v>
      </c>
      <c r="H32" s="79" t="s">
        <v>173</v>
      </c>
      <c r="I32" s="79" t="s">
        <v>173</v>
      </c>
      <c r="J32" s="9"/>
      <c r="K32" s="29"/>
      <c r="L32" s="36" t="s">
        <v>184</v>
      </c>
      <c r="M32" s="87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60"/>
      <c r="M33" s="71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60"/>
      <c r="M34" s="71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2</v>
      </c>
      <c r="H35" s="79" t="s">
        <v>175</v>
      </c>
      <c r="I35" s="79" t="s">
        <v>175</v>
      </c>
      <c r="J35" s="9"/>
      <c r="K35" s="9"/>
      <c r="L35" s="36" t="s">
        <v>184</v>
      </c>
      <c r="M35" s="87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2</v>
      </c>
      <c r="H36" s="79" t="s">
        <v>175</v>
      </c>
      <c r="I36" s="79" t="s">
        <v>175</v>
      </c>
      <c r="J36" s="9"/>
      <c r="K36" s="9"/>
      <c r="L36" s="36" t="s">
        <v>184</v>
      </c>
      <c r="M36" s="87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2</v>
      </c>
      <c r="H37" s="79" t="s">
        <v>175</v>
      </c>
      <c r="I37" s="79" t="s">
        <v>175</v>
      </c>
      <c r="J37" s="9"/>
      <c r="K37" s="9"/>
      <c r="L37" s="36" t="s">
        <v>184</v>
      </c>
      <c r="M37" s="87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2</v>
      </c>
      <c r="H38" s="79" t="s">
        <v>175</v>
      </c>
      <c r="I38" s="79" t="s">
        <v>175</v>
      </c>
      <c r="J38" s="9"/>
      <c r="K38" s="9"/>
      <c r="L38" s="36" t="s">
        <v>184</v>
      </c>
      <c r="M38" s="87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2</v>
      </c>
      <c r="H39" s="79" t="s">
        <v>175</v>
      </c>
      <c r="I39" s="79" t="s">
        <v>175</v>
      </c>
      <c r="J39" s="9"/>
      <c r="K39" s="9"/>
      <c r="L39" s="36" t="s">
        <v>184</v>
      </c>
      <c r="M39" s="87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2</v>
      </c>
      <c r="H40" s="79" t="s">
        <v>175</v>
      </c>
      <c r="I40" s="79" t="s">
        <v>175</v>
      </c>
      <c r="J40" s="9"/>
      <c r="K40" s="9"/>
      <c r="L40" s="36" t="s">
        <v>184</v>
      </c>
      <c r="M40" s="87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2</v>
      </c>
      <c r="H41" s="79" t="s">
        <v>175</v>
      </c>
      <c r="I41" s="79" t="s">
        <v>175</v>
      </c>
      <c r="J41" s="9"/>
      <c r="K41" s="9"/>
      <c r="L41" s="36" t="s">
        <v>184</v>
      </c>
      <c r="M41" s="87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2</v>
      </c>
      <c r="H42" s="79" t="s">
        <v>175</v>
      </c>
      <c r="I42" s="79" t="s">
        <v>175</v>
      </c>
      <c r="J42" s="9"/>
      <c r="K42" s="9"/>
      <c r="L42" s="36" t="s">
        <v>184</v>
      </c>
      <c r="M42" s="87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6"/>
        <v>2</v>
      </c>
      <c r="H43" s="79" t="s">
        <v>175</v>
      </c>
      <c r="I43" s="79" t="s">
        <v>175</v>
      </c>
      <c r="J43" s="9"/>
      <c r="K43" s="9"/>
      <c r="L43" s="36" t="s">
        <v>184</v>
      </c>
      <c r="M43" s="87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6"/>
        <v>2</v>
      </c>
      <c r="H44" s="79" t="s">
        <v>175</v>
      </c>
      <c r="I44" s="79" t="s">
        <v>175</v>
      </c>
      <c r="J44" s="9"/>
      <c r="K44" s="9"/>
      <c r="L44" s="36" t="s">
        <v>184</v>
      </c>
      <c r="M44" s="87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6"/>
        <v>2</v>
      </c>
      <c r="H45" s="79" t="s">
        <v>175</v>
      </c>
      <c r="I45" s="79" t="s">
        <v>175</v>
      </c>
      <c r="J45" s="9"/>
      <c r="K45" s="9"/>
      <c r="L45" s="36" t="s">
        <v>184</v>
      </c>
      <c r="M45" s="87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6"/>
        <v>2</v>
      </c>
      <c r="H46" s="79" t="s">
        <v>175</v>
      </c>
      <c r="I46" s="79" t="s">
        <v>175</v>
      </c>
      <c r="J46" s="9"/>
      <c r="K46" s="9"/>
      <c r="L46" s="36" t="s">
        <v>184</v>
      </c>
      <c r="M46" s="87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6"/>
        <v>2</v>
      </c>
      <c r="H47" s="79" t="s">
        <v>175</v>
      </c>
      <c r="I47" s="79" t="s">
        <v>175</v>
      </c>
      <c r="J47" s="9"/>
      <c r="K47" s="9"/>
      <c r="L47" s="36" t="s">
        <v>184</v>
      </c>
      <c r="M47" s="87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6"/>
        <v>2</v>
      </c>
      <c r="H48" s="79" t="s">
        <v>175</v>
      </c>
      <c r="I48" s="79" t="s">
        <v>175</v>
      </c>
      <c r="J48" s="9"/>
      <c r="K48" s="9"/>
      <c r="L48" s="36" t="s">
        <v>184</v>
      </c>
      <c r="M48" s="87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6"/>
        <v>2</v>
      </c>
      <c r="H49" s="79" t="s">
        <v>175</v>
      </c>
      <c r="I49" s="79" t="s">
        <v>175</v>
      </c>
      <c r="J49" s="9"/>
      <c r="K49" s="9"/>
      <c r="L49" s="36" t="s">
        <v>184</v>
      </c>
      <c r="M49" s="87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6"/>
        <v>2</v>
      </c>
      <c r="H50" s="79" t="s">
        <v>175</v>
      </c>
      <c r="I50" s="79" t="s">
        <v>175</v>
      </c>
      <c r="J50" s="9"/>
      <c r="K50" s="9"/>
      <c r="L50" s="36" t="s">
        <v>184</v>
      </c>
      <c r="M50" s="87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6"/>
        <v>2</v>
      </c>
      <c r="H51" s="79" t="s">
        <v>175</v>
      </c>
      <c r="I51" s="79" t="s">
        <v>175</v>
      </c>
      <c r="J51" s="9"/>
      <c r="K51" s="9"/>
      <c r="L51" s="36" t="s">
        <v>184</v>
      </c>
      <c r="M51" s="87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6"/>
        <v>2</v>
      </c>
      <c r="H52" s="79" t="s">
        <v>175</v>
      </c>
      <c r="I52" s="79" t="s">
        <v>175</v>
      </c>
      <c r="J52" s="9"/>
      <c r="K52" s="9"/>
      <c r="L52" s="36" t="s">
        <v>184</v>
      </c>
      <c r="M52" s="87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6"/>
        <v>2</v>
      </c>
      <c r="H53" s="79" t="s">
        <v>186</v>
      </c>
      <c r="I53" s="79" t="s">
        <v>186</v>
      </c>
      <c r="J53" s="9"/>
      <c r="K53" s="29"/>
      <c r="L53" s="36" t="s">
        <v>184</v>
      </c>
      <c r="M53" s="87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6"/>
        <v>2</v>
      </c>
      <c r="H54" s="79" t="s">
        <v>175</v>
      </c>
      <c r="I54" s="79" t="s">
        <v>175</v>
      </c>
      <c r="J54" s="9"/>
      <c r="K54" s="29"/>
      <c r="L54" s="36" t="s">
        <v>184</v>
      </c>
      <c r="M54" s="87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2</v>
      </c>
      <c r="H55" s="79" t="s">
        <v>186</v>
      </c>
      <c r="I55" s="79" t="s">
        <v>186</v>
      </c>
      <c r="J55" s="9"/>
      <c r="K55" s="29"/>
      <c r="L55" s="36" t="s">
        <v>184</v>
      </c>
      <c r="M55" s="87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14"/>
      <c r="L56" s="14"/>
      <c r="M56" s="69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14"/>
      <c r="L57" s="14"/>
      <c r="M57" s="69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7">COUNTA(H58:K58)</f>
        <v>0</v>
      </c>
      <c r="H58" s="9"/>
      <c r="I58" s="9"/>
      <c r="J58" s="9"/>
      <c r="K58" s="29"/>
      <c r="M58" s="66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7"/>
        <v>0</v>
      </c>
      <c r="H59" s="9"/>
      <c r="I59" s="9"/>
      <c r="J59" s="9"/>
      <c r="K59" s="29"/>
      <c r="M59" s="66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0</v>
      </c>
      <c r="H60" s="9"/>
      <c r="I60" s="9"/>
      <c r="J60" s="9"/>
      <c r="K60" s="29"/>
      <c r="M60" s="66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56"/>
      <c r="M61" s="87"/>
      <c r="N61" s="56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M62" s="66"/>
      <c r="N62" s="9"/>
    </row>
    <row r="63" spans="1:14" ht="11.25" customHeight="1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0</v>
      </c>
      <c r="H63" s="9"/>
      <c r="I63" s="9"/>
      <c r="J63" s="9"/>
      <c r="K63" s="31"/>
      <c r="M63" s="66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M64" s="66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M65" s="66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9"/>
      <c r="L66" s="56"/>
      <c r="M66" s="87"/>
      <c r="N66" s="56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8">COUNTA(H67:K67)</f>
        <v>0</v>
      </c>
      <c r="H67" s="9"/>
      <c r="I67" s="9"/>
      <c r="J67" s="9"/>
      <c r="K67" s="29"/>
      <c r="M67" s="66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60"/>
      <c r="M68" s="71"/>
      <c r="N68" s="60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60"/>
      <c r="M69" s="71"/>
      <c r="N69" s="60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2" si="9">COUNTA(H70:K70)</f>
        <v>0</v>
      </c>
      <c r="H70" s="9"/>
      <c r="I70" s="9"/>
      <c r="J70" s="9"/>
      <c r="K70" s="29"/>
      <c r="L70" s="56"/>
      <c r="M70" s="87"/>
      <c r="N70" s="56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9"/>
        <v>0</v>
      </c>
      <c r="H71" s="9"/>
      <c r="I71" s="9"/>
      <c r="J71" s="9"/>
      <c r="K71" s="29"/>
      <c r="L71" s="56"/>
      <c r="M71" s="87"/>
      <c r="N71" s="56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9"/>
        <v>0</v>
      </c>
      <c r="H72" s="9"/>
      <c r="I72" s="9"/>
      <c r="J72" s="9"/>
      <c r="K72" s="29"/>
      <c r="L72" s="56"/>
      <c r="M72" s="87"/>
      <c r="N72" s="56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0">COUNTA(H73:K73)</f>
        <v>0</v>
      </c>
      <c r="H73" s="9"/>
      <c r="I73" s="9"/>
      <c r="J73" s="9"/>
      <c r="K73" s="29"/>
      <c r="L73" s="56"/>
      <c r="M73" s="87"/>
      <c r="N73" s="56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0"/>
        <v>0</v>
      </c>
      <c r="H74" s="9"/>
      <c r="I74" s="9"/>
      <c r="J74" s="9"/>
      <c r="K74" s="29"/>
      <c r="M74" s="36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0"/>
        <v>0</v>
      </c>
      <c r="H75" s="9"/>
      <c r="I75" s="9"/>
      <c r="J75" s="9"/>
      <c r="K75" s="59"/>
      <c r="L75" s="56"/>
      <c r="M75" s="87"/>
      <c r="N75" s="56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71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71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1">COUNTA(H78:K78)</f>
        <v>0</v>
      </c>
      <c r="H78" s="9"/>
      <c r="I78" s="9"/>
      <c r="J78" s="9"/>
      <c r="K78" s="29"/>
      <c r="L78" s="56"/>
      <c r="M78" s="87"/>
      <c r="N78" s="56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1"/>
        <v>0</v>
      </c>
      <c r="H79" s="9"/>
      <c r="I79" s="9"/>
      <c r="J79" s="9"/>
      <c r="K79" s="29"/>
      <c r="L79" s="56"/>
      <c r="M79" s="87"/>
      <c r="N79" s="56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1"/>
        <v>0</v>
      </c>
      <c r="H80" s="9"/>
      <c r="I80" s="9"/>
      <c r="J80" s="9"/>
      <c r="K80" s="29"/>
      <c r="L80" s="56"/>
      <c r="M80" s="87"/>
      <c r="N80" s="56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1"/>
        <v>0</v>
      </c>
      <c r="H81" s="9"/>
      <c r="I81" s="9"/>
      <c r="J81" s="9"/>
      <c r="K81" s="29"/>
      <c r="L81" s="56"/>
      <c r="M81" s="87"/>
      <c r="N81" s="56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1"/>
        <v>0</v>
      </c>
      <c r="H82" s="9"/>
      <c r="I82" s="9"/>
      <c r="J82" s="9"/>
      <c r="K82" s="29"/>
      <c r="L82" s="56"/>
      <c r="M82" s="87"/>
      <c r="N82" s="56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71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71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12">COUNTA(H85:K85)</f>
        <v>0</v>
      </c>
      <c r="H85" s="9"/>
      <c r="I85" s="9"/>
      <c r="J85" s="9"/>
      <c r="K85" s="29"/>
      <c r="L85" s="56"/>
      <c r="M85" s="87"/>
      <c r="N85" s="56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2"/>
        <v>0</v>
      </c>
      <c r="H86" s="9"/>
      <c r="I86" s="9"/>
      <c r="J86" s="9"/>
      <c r="K86" s="29"/>
      <c r="L86" s="56"/>
      <c r="M86" s="87"/>
      <c r="N86" s="56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12"/>
        <v>0</v>
      </c>
      <c r="H87" s="9"/>
      <c r="I87" s="9"/>
      <c r="J87" s="9"/>
      <c r="K87" s="29"/>
      <c r="L87" s="56"/>
      <c r="M87" s="87"/>
      <c r="N87" s="56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12"/>
        <v>0</v>
      </c>
      <c r="H88" s="9"/>
      <c r="I88" s="9"/>
      <c r="J88" s="9"/>
      <c r="K88" s="29"/>
      <c r="L88" s="56"/>
      <c r="M88" s="87"/>
      <c r="N88" s="56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12"/>
        <v>0</v>
      </c>
      <c r="H89" s="9"/>
      <c r="I89" s="9"/>
      <c r="J89" s="9"/>
      <c r="K89" s="29"/>
      <c r="L89" s="56"/>
      <c r="M89" s="87"/>
      <c r="N89" s="56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12"/>
        <v>0</v>
      </c>
      <c r="H90" s="9"/>
      <c r="I90" s="9"/>
      <c r="J90" s="9"/>
      <c r="K90" s="29"/>
      <c r="L90" s="56"/>
      <c r="M90" s="87"/>
      <c r="N90" s="56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2"/>
        <v>0</v>
      </c>
      <c r="H91" s="9"/>
      <c r="I91" s="9"/>
      <c r="J91" s="9"/>
      <c r="K91" s="29"/>
      <c r="L91" s="56"/>
      <c r="M91" s="87"/>
      <c r="N91" s="56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2"/>
        <v>0</v>
      </c>
      <c r="H92" s="9"/>
      <c r="I92" s="9"/>
      <c r="J92" s="9"/>
      <c r="K92" s="29"/>
      <c r="L92" s="56"/>
      <c r="M92" s="87"/>
      <c r="N92" s="56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2"/>
        <v>0</v>
      </c>
      <c r="H93" s="9"/>
      <c r="I93" s="9"/>
      <c r="J93" s="9"/>
      <c r="K93" s="29"/>
      <c r="L93" s="56"/>
      <c r="M93" s="87"/>
      <c r="N93" s="56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2"/>
        <v>0</v>
      </c>
      <c r="H94" s="9"/>
      <c r="I94" s="9"/>
      <c r="J94" s="9"/>
      <c r="K94" s="29"/>
      <c r="L94" s="56"/>
      <c r="M94" s="87"/>
      <c r="N94" s="56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2"/>
        <v>0</v>
      </c>
      <c r="H95" s="9"/>
      <c r="I95" s="9"/>
      <c r="J95" s="9"/>
      <c r="K95" s="29"/>
      <c r="L95" s="56"/>
      <c r="M95" s="87"/>
      <c r="N95" s="56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2"/>
        <v>0</v>
      </c>
      <c r="H96" s="9"/>
      <c r="I96" s="9"/>
      <c r="J96" s="9"/>
      <c r="K96" s="29"/>
      <c r="L96" s="56"/>
      <c r="M96" s="87"/>
      <c r="N96" s="56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2"/>
        <v>0</v>
      </c>
      <c r="H97" s="9"/>
      <c r="I97" s="9"/>
      <c r="J97" s="9"/>
      <c r="K97" s="29"/>
      <c r="L97" s="56"/>
      <c r="M97" s="87"/>
      <c r="N97" s="56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2"/>
        <v>0</v>
      </c>
      <c r="H98" s="9"/>
      <c r="I98" s="9"/>
      <c r="J98" s="9"/>
      <c r="K98" s="29"/>
      <c r="L98" s="56"/>
      <c r="M98" s="87"/>
      <c r="N98" s="56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2"/>
        <v>0</v>
      </c>
      <c r="H99" s="9"/>
      <c r="I99" s="9"/>
      <c r="J99" s="9"/>
      <c r="K99" s="29"/>
      <c r="L99" s="56"/>
      <c r="M99" s="87"/>
      <c r="N99" s="56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2"/>
        <v>0</v>
      </c>
      <c r="H100" s="9"/>
      <c r="I100" s="9"/>
      <c r="J100" s="9"/>
      <c r="K100" s="29"/>
      <c r="L100" s="56"/>
      <c r="M100" s="87"/>
      <c r="N100" s="56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71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71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3">COUNTA(H103:K103)</f>
        <v>0</v>
      </c>
      <c r="H103" s="9"/>
      <c r="I103" s="9"/>
      <c r="J103" s="9"/>
      <c r="K103" s="29"/>
      <c r="L103" s="56"/>
      <c r="M103" s="87"/>
      <c r="N103" s="56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3"/>
        <v>0</v>
      </c>
      <c r="H104" s="9"/>
      <c r="I104" s="9"/>
      <c r="J104" s="9"/>
      <c r="K104" s="29"/>
      <c r="L104" s="56"/>
      <c r="M104" s="87"/>
      <c r="N104" s="56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3"/>
        <v>0</v>
      </c>
      <c r="H105" s="9"/>
      <c r="I105" s="9"/>
      <c r="J105" s="9"/>
      <c r="K105" s="29"/>
      <c r="L105" s="56"/>
      <c r="M105" s="87"/>
      <c r="N105" s="56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3"/>
        <v>0</v>
      </c>
      <c r="H106" s="9"/>
      <c r="I106" s="9"/>
      <c r="J106" s="9"/>
      <c r="K106" s="29"/>
      <c r="L106" s="56"/>
      <c r="M106" s="87"/>
      <c r="N106" s="56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13"/>
        <v>0</v>
      </c>
      <c r="H107" s="9"/>
      <c r="I107" s="9"/>
      <c r="J107" s="9"/>
      <c r="K107" s="29"/>
      <c r="L107" s="56"/>
      <c r="M107" s="87"/>
      <c r="N107" s="56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13"/>
        <v>0</v>
      </c>
      <c r="H108" s="9"/>
      <c r="I108" s="9"/>
      <c r="J108" s="9"/>
      <c r="K108" s="29"/>
      <c r="L108" s="56"/>
      <c r="M108" s="87"/>
      <c r="N108" s="56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13"/>
        <v>0</v>
      </c>
      <c r="H109" s="9"/>
      <c r="I109" s="9"/>
      <c r="J109" s="9"/>
      <c r="K109" s="29"/>
      <c r="L109" s="56"/>
      <c r="M109" s="87"/>
      <c r="N109" s="56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13"/>
        <v>0</v>
      </c>
      <c r="H110" s="9"/>
      <c r="I110" s="9"/>
      <c r="J110" s="9"/>
      <c r="K110" s="29"/>
      <c r="L110" s="56"/>
      <c r="M110" s="87"/>
      <c r="N110" s="56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13"/>
        <v>0</v>
      </c>
      <c r="H111" s="9"/>
      <c r="I111" s="9"/>
      <c r="J111" s="9"/>
      <c r="K111" s="29"/>
      <c r="L111" s="56"/>
      <c r="M111" s="87"/>
      <c r="N111" s="56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13"/>
        <v>0</v>
      </c>
      <c r="H112" s="9"/>
      <c r="I112" s="9"/>
      <c r="J112" s="9"/>
      <c r="K112" s="29"/>
      <c r="L112" s="56"/>
      <c r="M112" s="87"/>
      <c r="N112" s="56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13"/>
        <v>0</v>
      </c>
      <c r="H113" s="9"/>
      <c r="I113" s="9"/>
      <c r="J113" s="9"/>
      <c r="K113" s="29"/>
      <c r="L113" s="56"/>
      <c r="M113" s="87"/>
      <c r="N113" s="56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13"/>
        <v>0</v>
      </c>
      <c r="H114" s="9"/>
      <c r="I114" s="9"/>
      <c r="J114" s="9"/>
      <c r="K114" s="29"/>
      <c r="L114" s="56"/>
      <c r="M114" s="87"/>
      <c r="N114" s="56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13"/>
        <v>0</v>
      </c>
      <c r="H115" s="9"/>
      <c r="I115" s="9"/>
      <c r="J115" s="9"/>
      <c r="K115" s="29"/>
      <c r="L115" s="56"/>
      <c r="M115" s="87"/>
      <c r="N115" s="56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L116" s="56"/>
      <c r="M116" s="87"/>
      <c r="N116" s="56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4">COUNTA(H117:K117)</f>
        <v>0</v>
      </c>
      <c r="H117" s="9"/>
      <c r="I117" s="9"/>
      <c r="J117" s="9"/>
      <c r="K117" s="29"/>
      <c r="L117" s="56"/>
      <c r="M117" s="87"/>
      <c r="N117" s="56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71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71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5">COUNTA(H120:K120)</f>
        <v>0</v>
      </c>
      <c r="H120" s="9"/>
      <c r="I120" s="9"/>
      <c r="J120" s="9"/>
      <c r="K120" s="29"/>
      <c r="L120" s="56"/>
      <c r="M120" s="87"/>
      <c r="N120" s="56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5"/>
        <v>0</v>
      </c>
      <c r="H121" s="9"/>
      <c r="I121" s="9"/>
      <c r="J121" s="9"/>
      <c r="K121" s="29"/>
      <c r="L121" s="56"/>
      <c r="M121" s="87"/>
      <c r="N121" s="56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5"/>
        <v>0</v>
      </c>
      <c r="H122" s="9"/>
      <c r="I122" s="9"/>
      <c r="J122" s="9"/>
      <c r="K122" s="29"/>
      <c r="L122" s="56"/>
      <c r="M122" s="87"/>
      <c r="N122" s="56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5"/>
        <v>0</v>
      </c>
      <c r="H123" s="9"/>
      <c r="I123" s="9"/>
      <c r="J123" s="9"/>
      <c r="K123" s="29"/>
      <c r="L123" s="56"/>
      <c r="M123" s="87"/>
      <c r="N123" s="56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5"/>
        <v>0</v>
      </c>
      <c r="H124" s="9"/>
      <c r="I124" s="9"/>
      <c r="J124" s="9"/>
      <c r="K124" s="29"/>
      <c r="L124" s="56"/>
      <c r="M124" s="87"/>
      <c r="N124" s="56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5"/>
        <v>0</v>
      </c>
      <c r="H125" s="9"/>
      <c r="I125" s="9"/>
      <c r="J125" s="9"/>
      <c r="K125" s="29"/>
      <c r="L125" s="56"/>
      <c r="M125" s="87"/>
      <c r="N125" s="56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5"/>
        <v>0</v>
      </c>
      <c r="H126" s="9"/>
      <c r="I126" s="9"/>
      <c r="J126" s="9"/>
      <c r="K126" s="29"/>
      <c r="L126" s="56"/>
      <c r="M126" s="87"/>
      <c r="N126" s="56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5"/>
        <v>0</v>
      </c>
      <c r="H127" s="9"/>
      <c r="I127" s="9"/>
      <c r="J127" s="9"/>
      <c r="K127" s="29"/>
      <c r="L127" s="56"/>
      <c r="M127" s="87"/>
      <c r="N127" s="56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5"/>
        <v>0</v>
      </c>
      <c r="H128" s="9"/>
      <c r="I128" s="9"/>
      <c r="J128" s="9"/>
      <c r="K128" s="29"/>
      <c r="L128" s="56"/>
      <c r="M128" s="87"/>
      <c r="N128" s="56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5"/>
        <v>0</v>
      </c>
      <c r="H129" s="9"/>
      <c r="I129" s="9"/>
      <c r="J129" s="9"/>
      <c r="K129" s="29"/>
      <c r="L129" s="56"/>
      <c r="M129" s="87"/>
      <c r="N129" s="56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5"/>
        <v>0</v>
      </c>
      <c r="H130" s="9"/>
      <c r="I130" s="9"/>
      <c r="J130" s="9"/>
      <c r="K130" s="29"/>
      <c r="L130" s="56"/>
      <c r="M130" s="87"/>
      <c r="N130" s="56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5"/>
        <v>0</v>
      </c>
      <c r="H131" s="9"/>
      <c r="I131" s="9"/>
      <c r="J131" s="9"/>
      <c r="K131" s="29"/>
      <c r="L131" s="56"/>
      <c r="M131" s="87"/>
      <c r="N131" s="56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5"/>
        <v>0</v>
      </c>
      <c r="H132" s="9"/>
      <c r="I132" s="9"/>
      <c r="J132" s="9"/>
      <c r="K132" s="29"/>
      <c r="L132" s="56"/>
      <c r="M132" s="87"/>
      <c r="N132" s="56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5"/>
        <v>0</v>
      </c>
      <c r="H133" s="9"/>
      <c r="I133" s="9"/>
      <c r="J133" s="9"/>
      <c r="K133" s="29"/>
      <c r="L133" s="56"/>
      <c r="M133" s="87"/>
      <c r="N133" s="56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5"/>
        <v>0</v>
      </c>
      <c r="H134" s="9"/>
      <c r="I134" s="9"/>
      <c r="J134" s="9"/>
      <c r="K134" s="29"/>
      <c r="L134" s="56"/>
      <c r="M134" s="87"/>
      <c r="N134" s="56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5"/>
        <v>0</v>
      </c>
      <c r="H135" s="9"/>
      <c r="I135" s="9"/>
      <c r="J135" s="9"/>
      <c r="K135" s="29"/>
      <c r="L135" s="56"/>
      <c r="M135" s="87"/>
      <c r="N135" s="56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5"/>
        <v>0</v>
      </c>
      <c r="H136" s="9"/>
      <c r="I136" s="9"/>
      <c r="J136" s="9"/>
      <c r="K136" s="29"/>
      <c r="L136" s="56"/>
      <c r="M136" s="87"/>
      <c r="N136" s="56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5"/>
        <v>0</v>
      </c>
      <c r="H137" s="9"/>
      <c r="I137" s="9"/>
      <c r="J137" s="9"/>
      <c r="K137" s="29"/>
      <c r="L137" s="56"/>
      <c r="M137" s="87"/>
      <c r="N137" s="56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5"/>
        <v>0</v>
      </c>
      <c r="H138" s="9"/>
      <c r="I138" s="9"/>
      <c r="J138" s="9"/>
      <c r="K138" s="29"/>
      <c r="L138" s="56"/>
      <c r="M138" s="87"/>
      <c r="N138" s="56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5"/>
        <v>0</v>
      </c>
      <c r="H139" s="9"/>
      <c r="I139" s="9"/>
      <c r="J139" s="9"/>
      <c r="K139" s="29"/>
      <c r="L139" s="56"/>
      <c r="M139" s="87"/>
      <c r="N139" s="56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5"/>
        <v>0</v>
      </c>
      <c r="H140" s="9"/>
      <c r="I140" s="9"/>
      <c r="J140" s="9"/>
      <c r="K140" s="29"/>
      <c r="L140" s="56"/>
      <c r="M140" s="87"/>
      <c r="N140" s="56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5"/>
        <v>0</v>
      </c>
      <c r="H141" s="9"/>
      <c r="I141" s="9"/>
      <c r="J141" s="9"/>
      <c r="K141" s="29"/>
      <c r="L141" s="56"/>
      <c r="M141" s="87"/>
      <c r="N141" s="56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5"/>
        <v>0</v>
      </c>
      <c r="H142" s="9"/>
      <c r="I142" s="9"/>
      <c r="J142" s="9"/>
      <c r="K142" s="29"/>
      <c r="L142" s="56"/>
      <c r="M142" s="87"/>
      <c r="N142" s="56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5"/>
        <v>0</v>
      </c>
      <c r="H143" s="9"/>
      <c r="I143" s="9"/>
      <c r="J143" s="9"/>
      <c r="K143" s="29"/>
      <c r="L143" s="56"/>
      <c r="M143" s="87"/>
      <c r="N143" s="56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5"/>
        <v>0</v>
      </c>
      <c r="H144" s="9"/>
      <c r="I144" s="9"/>
      <c r="J144" s="9"/>
      <c r="K144" s="29"/>
      <c r="L144" s="56"/>
      <c r="M144" s="87"/>
      <c r="N144" s="56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5"/>
        <v>0</v>
      </c>
      <c r="H145" s="9"/>
      <c r="I145" s="9"/>
      <c r="J145" s="9"/>
      <c r="K145" s="29"/>
      <c r="L145" s="56"/>
      <c r="M145" s="87"/>
      <c r="N145" s="56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5"/>
        <v>0</v>
      </c>
      <c r="H146" s="9"/>
      <c r="I146" s="9"/>
      <c r="J146" s="9"/>
      <c r="K146" s="29"/>
      <c r="L146" s="56"/>
      <c r="M146" s="87"/>
      <c r="N146" s="56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5"/>
        <v>0</v>
      </c>
      <c r="H147" s="9"/>
      <c r="I147" s="9"/>
      <c r="J147" s="9"/>
      <c r="K147" s="29"/>
      <c r="L147" s="56"/>
      <c r="M147" s="87"/>
      <c r="N147" s="56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5"/>
        <v>0</v>
      </c>
      <c r="H148" s="9"/>
      <c r="I148" s="9"/>
      <c r="J148" s="9"/>
      <c r="K148" s="59"/>
      <c r="L148" s="56"/>
      <c r="M148" s="87"/>
      <c r="N148" s="56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5"/>
        <v>0</v>
      </c>
      <c r="H149" s="9"/>
      <c r="I149" s="9"/>
      <c r="J149" s="9"/>
      <c r="K149" s="29"/>
      <c r="L149" s="56"/>
      <c r="M149" s="87"/>
      <c r="N149" s="56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L150" s="56"/>
      <c r="M150" s="87"/>
      <c r="N150" s="56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6"/>
      <c r="M151" s="87"/>
      <c r="N151" s="56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  <c r="M152" s="74"/>
      <c r="N152" s="34"/>
    </row>
    <row r="153" spans="1:14" x14ac:dyDescent="0.2">
      <c r="A153" s="3"/>
      <c r="B153" s="93"/>
      <c r="C153"/>
      <c r="D153"/>
      <c r="E153" s="50"/>
      <c r="L153" s="34"/>
      <c r="M153" s="74"/>
      <c r="N153" s="34"/>
    </row>
    <row r="154" spans="1:14" x14ac:dyDescent="0.2">
      <c r="A154" s="4"/>
      <c r="B154" s="93"/>
      <c r="C154"/>
      <c r="D154"/>
      <c r="E154" s="50"/>
      <c r="L154" s="34"/>
      <c r="M154" s="74"/>
      <c r="N154" s="34"/>
    </row>
    <row r="155" spans="1:14" x14ac:dyDescent="0.2">
      <c r="A155" s="5"/>
      <c r="B155" s="93"/>
      <c r="C155"/>
      <c r="D155"/>
      <c r="E155" s="50"/>
      <c r="L155" s="34"/>
      <c r="M155" s="74"/>
      <c r="N155" s="34"/>
    </row>
    <row r="156" spans="1:14" x14ac:dyDescent="0.2">
      <c r="L156" s="34"/>
      <c r="M156" s="74"/>
      <c r="N156" s="34"/>
    </row>
    <row r="157" spans="1:14" x14ac:dyDescent="0.2">
      <c r="A157" s="20" t="s">
        <v>182</v>
      </c>
      <c r="L157" s="34"/>
      <c r="M157" s="74"/>
      <c r="N157" s="34"/>
    </row>
    <row r="158" spans="1:14" x14ac:dyDescent="0.2">
      <c r="A158" s="20" t="s">
        <v>183</v>
      </c>
      <c r="L158" s="34"/>
      <c r="M158" s="74"/>
      <c r="N158" s="34"/>
    </row>
    <row r="159" spans="1:14" x14ac:dyDescent="0.2">
      <c r="L159" s="34"/>
      <c r="M159" s="74"/>
      <c r="N159" s="34"/>
    </row>
    <row r="160" spans="1:14" x14ac:dyDescent="0.2">
      <c r="L160" s="34"/>
      <c r="M160" s="74"/>
      <c r="N160" s="34"/>
    </row>
    <row r="161" spans="12:14" x14ac:dyDescent="0.2">
      <c r="L161" s="34"/>
      <c r="M161" s="74"/>
      <c r="N161" s="34"/>
    </row>
    <row r="162" spans="12:14" x14ac:dyDescent="0.2">
      <c r="L162" s="34"/>
      <c r="M162" s="74"/>
      <c r="N162" s="34"/>
    </row>
    <row r="163" spans="12:14" x14ac:dyDescent="0.2">
      <c r="L163" s="34"/>
      <c r="M163" s="74"/>
      <c r="N163" s="34"/>
    </row>
    <row r="164" spans="12:14" x14ac:dyDescent="0.2">
      <c r="L164" s="34"/>
      <c r="M164" s="74"/>
      <c r="N164" s="34"/>
    </row>
    <row r="165" spans="12:14" x14ac:dyDescent="0.2">
      <c r="L165" s="34"/>
      <c r="M165" s="74"/>
      <c r="N165" s="34"/>
    </row>
    <row r="166" spans="12:14" x14ac:dyDescent="0.2">
      <c r="L166" s="34"/>
      <c r="M166" s="74"/>
      <c r="N166" s="34"/>
    </row>
    <row r="167" spans="12:14" x14ac:dyDescent="0.2">
      <c r="L167" s="34"/>
      <c r="M167" s="74"/>
      <c r="N167" s="34"/>
    </row>
    <row r="168" spans="12:14" x14ac:dyDescent="0.2">
      <c r="L168" s="34"/>
      <c r="M168" s="74"/>
      <c r="N168" s="34"/>
    </row>
    <row r="169" spans="12:14" x14ac:dyDescent="0.2">
      <c r="L169" s="34"/>
      <c r="M169" s="74"/>
      <c r="N169" s="34"/>
    </row>
    <row r="170" spans="12:14" x14ac:dyDescent="0.2">
      <c r="L170" s="34"/>
      <c r="M170" s="74"/>
      <c r="N170" s="34"/>
    </row>
    <row r="171" spans="12:14" x14ac:dyDescent="0.2">
      <c r="L171" s="34"/>
      <c r="M171" s="74"/>
      <c r="N171" s="34"/>
    </row>
    <row r="172" spans="12:14" x14ac:dyDescent="0.2">
      <c r="L172" s="34"/>
      <c r="M172" s="74"/>
      <c r="N172" s="34"/>
    </row>
    <row r="173" spans="12:14" x14ac:dyDescent="0.2">
      <c r="L173" s="34"/>
      <c r="M173" s="74"/>
      <c r="N173" s="34"/>
    </row>
    <row r="174" spans="12:14" x14ac:dyDescent="0.2">
      <c r="L174" s="34"/>
      <c r="M174" s="74"/>
      <c r="N174" s="34"/>
    </row>
    <row r="175" spans="12:14" x14ac:dyDescent="0.2">
      <c r="L175" s="34"/>
      <c r="M175" s="74"/>
      <c r="N175" s="34"/>
    </row>
    <row r="176" spans="12:14" x14ac:dyDescent="0.2">
      <c r="L176" s="34"/>
      <c r="M176" s="74"/>
      <c r="N176" s="34"/>
    </row>
    <row r="177" spans="12:14" x14ac:dyDescent="0.2">
      <c r="L177" s="34"/>
      <c r="M177" s="74"/>
      <c r="N177" s="34"/>
    </row>
    <row r="178" spans="12:14" x14ac:dyDescent="0.2">
      <c r="L178" s="34"/>
      <c r="M178" s="74"/>
      <c r="N178" s="34"/>
    </row>
    <row r="179" spans="12:14" x14ac:dyDescent="0.2">
      <c r="L179" s="34"/>
      <c r="M179" s="74"/>
      <c r="N179" s="34"/>
    </row>
    <row r="180" spans="12:14" x14ac:dyDescent="0.2">
      <c r="L180" s="34"/>
      <c r="M180" s="74"/>
      <c r="N180" s="34"/>
    </row>
    <row r="181" spans="12:14" x14ac:dyDescent="0.2">
      <c r="L181" s="34"/>
      <c r="M181" s="74"/>
      <c r="N181" s="34"/>
    </row>
    <row r="182" spans="12:14" x14ac:dyDescent="0.2">
      <c r="L182" s="34"/>
      <c r="M182" s="74"/>
      <c r="N182" s="34"/>
    </row>
    <row r="183" spans="12:14" x14ac:dyDescent="0.2">
      <c r="L183" s="34"/>
      <c r="M183" s="74"/>
      <c r="N183" s="34"/>
    </row>
    <row r="184" spans="12:14" x14ac:dyDescent="0.2">
      <c r="L184" s="34"/>
      <c r="M184" s="74"/>
      <c r="N184" s="34"/>
    </row>
    <row r="185" spans="12:14" x14ac:dyDescent="0.2">
      <c r="L185" s="34"/>
      <c r="M185" s="74"/>
      <c r="N185" s="34"/>
    </row>
    <row r="186" spans="12:14" x14ac:dyDescent="0.2">
      <c r="L186" s="34"/>
      <c r="M186" s="74"/>
      <c r="N186" s="34"/>
    </row>
    <row r="187" spans="12:14" x14ac:dyDescent="0.2">
      <c r="L187" s="34"/>
      <c r="M187" s="74"/>
      <c r="N187" s="34"/>
    </row>
    <row r="188" spans="12:14" x14ac:dyDescent="0.2">
      <c r="L188" s="34"/>
      <c r="M188" s="74"/>
      <c r="N188" s="34"/>
    </row>
    <row r="189" spans="12:14" x14ac:dyDescent="0.2">
      <c r="L189" s="34"/>
      <c r="M189" s="74"/>
      <c r="N189" s="34"/>
    </row>
    <row r="190" spans="12:14" x14ac:dyDescent="0.2">
      <c r="L190" s="34"/>
      <c r="M190" s="74"/>
      <c r="N190" s="34"/>
    </row>
    <row r="191" spans="12:14" x14ac:dyDescent="0.2">
      <c r="L191" s="34"/>
      <c r="M191" s="74"/>
      <c r="N191" s="34"/>
    </row>
    <row r="192" spans="12:14" x14ac:dyDescent="0.2">
      <c r="L192" s="34"/>
      <c r="M192" s="74"/>
      <c r="N192" s="34"/>
    </row>
    <row r="193" spans="12:14" x14ac:dyDescent="0.2">
      <c r="L193" s="34"/>
      <c r="M193" s="74"/>
      <c r="N193" s="34"/>
    </row>
    <row r="194" spans="12:14" x14ac:dyDescent="0.2">
      <c r="L194" s="34"/>
      <c r="M194" s="74"/>
      <c r="N194" s="34"/>
    </row>
    <row r="195" spans="12:14" x14ac:dyDescent="0.2">
      <c r="L195" s="34"/>
      <c r="M195" s="74"/>
      <c r="N195" s="34"/>
    </row>
    <row r="196" spans="12:14" x14ac:dyDescent="0.2">
      <c r="L196" s="34"/>
      <c r="M196" s="74"/>
      <c r="N196" s="34"/>
    </row>
    <row r="197" spans="12:14" x14ac:dyDescent="0.2">
      <c r="L197" s="34"/>
      <c r="M197" s="74"/>
      <c r="N197" s="34"/>
    </row>
    <row r="198" spans="12:14" x14ac:dyDescent="0.2">
      <c r="L198" s="34"/>
      <c r="M198" s="74"/>
      <c r="N198" s="34"/>
    </row>
    <row r="199" spans="12:14" x14ac:dyDescent="0.2">
      <c r="L199" s="34"/>
      <c r="M199" s="74"/>
      <c r="N199" s="34"/>
    </row>
    <row r="200" spans="12:14" x14ac:dyDescent="0.2">
      <c r="L200" s="34"/>
      <c r="M200" s="74"/>
      <c r="N200" s="34"/>
    </row>
    <row r="201" spans="12:14" x14ac:dyDescent="0.2">
      <c r="L201" s="34"/>
      <c r="M201" s="74"/>
      <c r="N201" s="34"/>
    </row>
    <row r="202" spans="12:14" x14ac:dyDescent="0.2">
      <c r="L202" s="34"/>
      <c r="M202" s="74"/>
      <c r="N202" s="34"/>
    </row>
    <row r="203" spans="12:14" x14ac:dyDescent="0.2">
      <c r="L203" s="34"/>
      <c r="M203" s="74"/>
      <c r="N203" s="34"/>
    </row>
    <row r="204" spans="12:14" x14ac:dyDescent="0.2">
      <c r="L204" s="34"/>
      <c r="M204" s="74"/>
      <c r="N204" s="34"/>
    </row>
    <row r="205" spans="12:14" x14ac:dyDescent="0.2">
      <c r="L205" s="34"/>
      <c r="M205" s="74"/>
      <c r="N205" s="34"/>
    </row>
    <row r="206" spans="12:14" x14ac:dyDescent="0.2">
      <c r="L206" s="34"/>
      <c r="M206" s="74"/>
      <c r="N206" s="34"/>
    </row>
    <row r="207" spans="12:14" x14ac:dyDescent="0.2">
      <c r="L207" s="34"/>
      <c r="M207" s="74"/>
      <c r="N207" s="34"/>
    </row>
    <row r="208" spans="12:14" x14ac:dyDescent="0.2">
      <c r="L208" s="34"/>
      <c r="M208" s="74"/>
      <c r="N208" s="34"/>
    </row>
    <row r="209" spans="12:14" x14ac:dyDescent="0.2">
      <c r="L209" s="34"/>
      <c r="M209" s="74"/>
      <c r="N209" s="34"/>
    </row>
    <row r="210" spans="12:14" x14ac:dyDescent="0.2">
      <c r="L210" s="34"/>
      <c r="M210" s="74"/>
      <c r="N210" s="34"/>
    </row>
    <row r="211" spans="12:14" x14ac:dyDescent="0.2">
      <c r="L211" s="34"/>
      <c r="M211" s="74"/>
      <c r="N211" s="34"/>
    </row>
    <row r="212" spans="12:14" x14ac:dyDescent="0.2">
      <c r="L212" s="34"/>
      <c r="M212" s="74"/>
      <c r="N212" s="34"/>
    </row>
    <row r="213" spans="12:14" x14ac:dyDescent="0.2">
      <c r="L213" s="34"/>
      <c r="M213" s="74"/>
      <c r="N213" s="34"/>
    </row>
    <row r="214" spans="12:14" x14ac:dyDescent="0.2">
      <c r="L214" s="34"/>
      <c r="M214" s="74"/>
      <c r="N214" s="34"/>
    </row>
    <row r="215" spans="12:14" x14ac:dyDescent="0.2">
      <c r="L215" s="34"/>
      <c r="M215" s="74"/>
      <c r="N215" s="34"/>
    </row>
    <row r="216" spans="12:14" x14ac:dyDescent="0.2">
      <c r="L216" s="34"/>
      <c r="M216" s="74"/>
      <c r="N216" s="34"/>
    </row>
    <row r="217" spans="12:14" x14ac:dyDescent="0.2">
      <c r="L217" s="34"/>
      <c r="M217" s="74"/>
      <c r="N217" s="34"/>
    </row>
    <row r="218" spans="12:14" x14ac:dyDescent="0.2">
      <c r="L218" s="34"/>
      <c r="M218" s="74"/>
      <c r="N218" s="34"/>
    </row>
    <row r="219" spans="12:14" x14ac:dyDescent="0.2">
      <c r="L219" s="34"/>
      <c r="M219" s="74"/>
      <c r="N219" s="34"/>
    </row>
    <row r="220" spans="12:14" x14ac:dyDescent="0.2">
      <c r="L220" s="34"/>
      <c r="M220" s="74"/>
      <c r="N220" s="34"/>
    </row>
    <row r="221" spans="12:14" x14ac:dyDescent="0.2">
      <c r="L221" s="34"/>
      <c r="M221" s="74"/>
      <c r="N221" s="34"/>
    </row>
    <row r="222" spans="12:14" x14ac:dyDescent="0.2">
      <c r="L222" s="34"/>
    </row>
    <row r="223" spans="12:14" x14ac:dyDescent="0.2">
      <c r="L223" s="34"/>
    </row>
    <row r="224" spans="12:14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76" priority="25" operator="lessThan">
      <formula>6.5</formula>
    </cfRule>
    <cfRule type="cellIs" dxfId="175" priority="26" operator="greaterThan">
      <formula>8</formula>
    </cfRule>
  </conditionalFormatting>
  <conditionalFormatting sqref="H32:K32">
    <cfRule type="containsText" dxfId="174" priority="23" stopIfTrue="1" operator="containsText" text="&lt;">
      <formula>NOT(ISERROR(SEARCH("&lt;",H32)))</formula>
    </cfRule>
    <cfRule type="cellIs" dxfId="173" priority="24" operator="greaterThan">
      <formula>$E$32</formula>
    </cfRule>
  </conditionalFormatting>
  <conditionalFormatting sqref="H25:K25">
    <cfRule type="containsText" dxfId="172" priority="21" stopIfTrue="1" operator="containsText" text="&lt;">
      <formula>NOT(ISERROR(SEARCH("&lt;",H25)))</formula>
    </cfRule>
    <cfRule type="cellIs" dxfId="171" priority="22" operator="greaterThan">
      <formula>$E$25</formula>
    </cfRule>
  </conditionalFormatting>
  <conditionalFormatting sqref="H23:K23">
    <cfRule type="containsText" dxfId="170" priority="19" stopIfTrue="1" operator="containsText" text="&lt;">
      <formula>NOT(ISERROR(SEARCH("&lt;",H23)))</formula>
    </cfRule>
    <cfRule type="cellIs" dxfId="169" priority="20" operator="greaterThan">
      <formula>$E$23</formula>
    </cfRule>
  </conditionalFormatting>
  <conditionalFormatting sqref="H18:K18">
    <cfRule type="containsText" dxfId="168" priority="17" stopIfTrue="1" operator="containsText" text="&lt;">
      <formula>NOT(ISERROR(SEARCH("&lt;",H18)))</formula>
    </cfRule>
    <cfRule type="cellIs" dxfId="167" priority="18" operator="greaterThan">
      <formula>$E$18</formula>
    </cfRule>
  </conditionalFormatting>
  <conditionalFormatting sqref="J40:K40">
    <cfRule type="containsText" priority="15" stopIfTrue="1" operator="containsText" text="&lt;">
      <formula>NOT(ISERROR(SEARCH("&lt;",J40)))</formula>
    </cfRule>
    <cfRule type="cellIs" dxfId="166" priority="16" operator="greaterThan">
      <formula>$E$40</formula>
    </cfRule>
  </conditionalFormatting>
  <conditionalFormatting sqref="K58">
    <cfRule type="cellIs" dxfId="165" priority="14" operator="greaterThan">
      <formula>$E$58</formula>
    </cfRule>
  </conditionalFormatting>
  <conditionalFormatting sqref="K59">
    <cfRule type="cellIs" dxfId="164" priority="13" operator="greaterThan">
      <formula>$E$59</formula>
    </cfRule>
  </conditionalFormatting>
  <conditionalFormatting sqref="K61">
    <cfRule type="cellIs" dxfId="163" priority="12" operator="greaterThan">
      <formula>$E$61</formula>
    </cfRule>
  </conditionalFormatting>
  <conditionalFormatting sqref="K62">
    <cfRule type="cellIs" dxfId="162" priority="11" operator="greaterThan">
      <formula>$E$62</formula>
    </cfRule>
  </conditionalFormatting>
  <conditionalFormatting sqref="K64">
    <cfRule type="cellIs" dxfId="161" priority="10" operator="greaterThan">
      <formula>$E$64</formula>
    </cfRule>
  </conditionalFormatting>
  <conditionalFormatting sqref="K65">
    <cfRule type="cellIs" dxfId="160" priority="9" operator="greaterThan">
      <formula>$E$65</formula>
    </cfRule>
  </conditionalFormatting>
  <conditionalFormatting sqref="K66">
    <cfRule type="cellIs" dxfId="159" priority="8" operator="greaterThan">
      <formula>$E$66</formula>
    </cfRule>
  </conditionalFormatting>
  <conditionalFormatting sqref="K67">
    <cfRule type="cellIs" dxfId="158" priority="7" operator="greaterThan">
      <formula>$E$67</formula>
    </cfRule>
  </conditionalFormatting>
  <conditionalFormatting sqref="K70">
    <cfRule type="cellIs" dxfId="157" priority="6" operator="greaterThan">
      <formula>$E$70</formula>
    </cfRule>
  </conditionalFormatting>
  <conditionalFormatting sqref="K117">
    <cfRule type="cellIs" dxfId="156" priority="5" operator="greaterThan">
      <formula>$E$117</formula>
    </cfRule>
  </conditionalFormatting>
  <conditionalFormatting sqref="K58:K151">
    <cfRule type="containsText" priority="4" stopIfTrue="1" operator="containsText" text="&lt;">
      <formula>NOT(ISERROR(SEARCH("&lt;",K58)))</formula>
    </cfRule>
  </conditionalFormatting>
  <conditionalFormatting sqref="K20">
    <cfRule type="containsText" priority="2" stopIfTrue="1" operator="containsText" text="&lt;">
      <formula>NOT(ISERROR(SEARCH("&lt;",K20)))</formula>
    </cfRule>
    <cfRule type="cellIs" dxfId="155" priority="3" operator="greaterThan">
      <formula>$E$20</formula>
    </cfRule>
  </conditionalFormatting>
  <conditionalFormatting sqref="L68:N69">
    <cfRule type="containsText" priority="1" stopIfTrue="1" operator="containsText" text="&lt;">
      <formula>NOT(ISERROR(SEARCH("&lt;",L68)))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20" sqref="L120:N148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140</v>
      </c>
      <c r="I3" s="33" t="s">
        <v>140</v>
      </c>
      <c r="J3" s="33" t="s">
        <v>140</v>
      </c>
      <c r="K3" s="33" t="s">
        <v>162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2</v>
      </c>
      <c r="H5" s="9">
        <v>6.25</v>
      </c>
      <c r="I5" s="9">
        <v>6.43</v>
      </c>
      <c r="J5" s="9"/>
      <c r="K5" s="29"/>
      <c r="L5" s="36">
        <f>MIN(H5:K5)</f>
        <v>6.25</v>
      </c>
      <c r="M5" s="56">
        <f>AVERAGE(H5:K5)</f>
        <v>6.34</v>
      </c>
      <c r="N5" s="9">
        <f>MAX(H5:K5)</f>
        <v>6.43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2</v>
      </c>
      <c r="H6" s="9">
        <v>2210</v>
      </c>
      <c r="I6" s="9">
        <v>2180</v>
      </c>
      <c r="J6" s="9"/>
      <c r="K6" s="29"/>
      <c r="L6" s="36">
        <f>MIN(H6:K6)</f>
        <v>2180</v>
      </c>
      <c r="M6" s="56">
        <f t="shared" ref="M6:M30" si="1">AVERAGE(H6:K6)</f>
        <v>2195</v>
      </c>
      <c r="N6" s="9">
        <f t="shared" ref="N6:N30" si="2">MAX(H6:K6)</f>
        <v>2210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21" si="3">COUNTA(H8:K8)</f>
        <v>2</v>
      </c>
      <c r="H8" s="79" t="s">
        <v>172</v>
      </c>
      <c r="I8" s="79" t="s">
        <v>172</v>
      </c>
      <c r="J8" s="9"/>
      <c r="K8" s="29"/>
      <c r="L8" s="36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2</v>
      </c>
      <c r="H9" s="79" t="s">
        <v>172</v>
      </c>
      <c r="I9" s="79" t="s">
        <v>172</v>
      </c>
      <c r="J9" s="9"/>
      <c r="K9" s="9"/>
      <c r="L9" s="36" t="s">
        <v>184</v>
      </c>
      <c r="M9" s="80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2</v>
      </c>
      <c r="H10" s="9">
        <v>106</v>
      </c>
      <c r="I10" s="9">
        <v>159</v>
      </c>
      <c r="J10" s="9"/>
      <c r="K10" s="29"/>
      <c r="L10" s="36">
        <f t="shared" ref="L10:L30" si="4">MIN(H10:K10)</f>
        <v>106</v>
      </c>
      <c r="M10" s="56">
        <f t="shared" si="1"/>
        <v>132.5</v>
      </c>
      <c r="N10" s="9">
        <f t="shared" si="2"/>
        <v>159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2</v>
      </c>
      <c r="H11" s="9">
        <v>106</v>
      </c>
      <c r="I11" s="9">
        <v>159</v>
      </c>
      <c r="J11" s="9"/>
      <c r="K11" s="29"/>
      <c r="L11" s="36">
        <f t="shared" si="4"/>
        <v>106</v>
      </c>
      <c r="M11" s="56">
        <f t="shared" si="1"/>
        <v>132.5</v>
      </c>
      <c r="N11" s="9">
        <f t="shared" si="2"/>
        <v>159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2</v>
      </c>
      <c r="H12" s="9">
        <v>19</v>
      </c>
      <c r="I12" s="9">
        <v>10</v>
      </c>
      <c r="J12" s="9"/>
      <c r="K12" s="29"/>
      <c r="L12" s="36">
        <f t="shared" si="4"/>
        <v>10</v>
      </c>
      <c r="M12" s="56">
        <f t="shared" si="1"/>
        <v>14.5</v>
      </c>
      <c r="N12" s="9">
        <f t="shared" si="2"/>
        <v>19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2</v>
      </c>
      <c r="H13" s="9">
        <v>604</v>
      </c>
      <c r="I13" s="9">
        <v>577</v>
      </c>
      <c r="J13" s="9"/>
      <c r="K13" s="29"/>
      <c r="L13" s="36">
        <f t="shared" si="4"/>
        <v>577</v>
      </c>
      <c r="M13" s="56">
        <f t="shared" si="1"/>
        <v>590.5</v>
      </c>
      <c r="N13" s="9">
        <f t="shared" si="2"/>
        <v>604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2</v>
      </c>
      <c r="H14" s="9">
        <v>8</v>
      </c>
      <c r="I14" s="9">
        <v>16</v>
      </c>
      <c r="J14" s="9"/>
      <c r="K14" s="29"/>
      <c r="L14" s="36">
        <f t="shared" si="4"/>
        <v>8</v>
      </c>
      <c r="M14" s="56">
        <f t="shared" si="1"/>
        <v>12</v>
      </c>
      <c r="N14" s="9">
        <f t="shared" si="2"/>
        <v>16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2</v>
      </c>
      <c r="H15" s="9">
        <v>50</v>
      </c>
      <c r="I15" s="9">
        <v>42</v>
      </c>
      <c r="J15" s="9"/>
      <c r="K15" s="29"/>
      <c r="L15" s="36">
        <f t="shared" si="4"/>
        <v>42</v>
      </c>
      <c r="M15" s="56">
        <f t="shared" si="1"/>
        <v>46</v>
      </c>
      <c r="N15" s="9">
        <f t="shared" si="2"/>
        <v>50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2</v>
      </c>
      <c r="H16" s="9">
        <v>284</v>
      </c>
      <c r="I16" s="9">
        <v>486</v>
      </c>
      <c r="J16" s="9"/>
      <c r="K16" s="29"/>
      <c r="L16" s="36">
        <f t="shared" si="4"/>
        <v>284</v>
      </c>
      <c r="M16" s="56">
        <f t="shared" si="1"/>
        <v>385</v>
      </c>
      <c r="N16" s="9">
        <f t="shared" si="2"/>
        <v>486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2</v>
      </c>
      <c r="H17" s="9">
        <v>9</v>
      </c>
      <c r="I17" s="9">
        <v>11</v>
      </c>
      <c r="J17" s="9"/>
      <c r="K17" s="29"/>
      <c r="L17" s="36">
        <f t="shared" si="4"/>
        <v>9</v>
      </c>
      <c r="M17" s="56">
        <f t="shared" si="1"/>
        <v>10</v>
      </c>
      <c r="N17" s="9">
        <f t="shared" si="2"/>
        <v>11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2</v>
      </c>
      <c r="H18" s="9">
        <v>0.20300000000000001</v>
      </c>
      <c r="I18" s="9">
        <v>0.45400000000000001</v>
      </c>
      <c r="J18" s="9"/>
      <c r="K18" s="29"/>
      <c r="L18" s="36">
        <f t="shared" si="4"/>
        <v>0.20300000000000001</v>
      </c>
      <c r="M18" s="56">
        <f t="shared" si="1"/>
        <v>0.32850000000000001</v>
      </c>
      <c r="N18" s="9">
        <f t="shared" si="2"/>
        <v>0.45400000000000001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2</v>
      </c>
      <c r="H19" s="9">
        <v>68.400000000000006</v>
      </c>
      <c r="I19" s="9">
        <v>17.5</v>
      </c>
      <c r="J19" s="9"/>
      <c r="K19" s="29"/>
      <c r="L19" s="36">
        <f t="shared" si="4"/>
        <v>17.5</v>
      </c>
      <c r="M19" s="56">
        <f t="shared" si="1"/>
        <v>42.95</v>
      </c>
      <c r="N19" s="9">
        <f t="shared" si="2"/>
        <v>68.400000000000006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>
        <f t="shared" si="3"/>
        <v>0</v>
      </c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>
        <f t="shared" si="3"/>
        <v>0</v>
      </c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2</v>
      </c>
      <c r="H22" s="9">
        <v>0.1</v>
      </c>
      <c r="I22" s="9">
        <v>0.1</v>
      </c>
      <c r="J22" s="9"/>
      <c r="K22" s="29"/>
      <c r="L22" s="44" t="s">
        <v>184</v>
      </c>
      <c r="M22" s="80" t="s">
        <v>185</v>
      </c>
      <c r="N22" s="9">
        <f t="shared" si="2"/>
        <v>0.1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2</v>
      </c>
      <c r="H23" s="9">
        <v>2.98</v>
      </c>
      <c r="I23" s="9">
        <v>4.1500000000000004</v>
      </c>
      <c r="J23" s="9"/>
      <c r="K23" s="29"/>
      <c r="L23" s="36">
        <f t="shared" si="4"/>
        <v>2.98</v>
      </c>
      <c r="M23" s="56">
        <f t="shared" si="1"/>
        <v>3.5650000000000004</v>
      </c>
      <c r="N23" s="9">
        <f t="shared" si="2"/>
        <v>4.1500000000000004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5"/>
        <v>2</v>
      </c>
      <c r="H24" s="9">
        <v>0.02</v>
      </c>
      <c r="I24" s="79" t="s">
        <v>174</v>
      </c>
      <c r="J24" s="9"/>
      <c r="K24" s="29"/>
      <c r="L24" s="44" t="s">
        <v>184</v>
      </c>
      <c r="M24" s="80" t="s">
        <v>185</v>
      </c>
      <c r="N24" s="9">
        <f t="shared" si="2"/>
        <v>0.02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2</v>
      </c>
      <c r="H25" s="9">
        <v>0.1</v>
      </c>
      <c r="I25" s="9">
        <v>0.01</v>
      </c>
      <c r="J25" s="9"/>
      <c r="K25" s="29"/>
      <c r="L25" s="44" t="s">
        <v>184</v>
      </c>
      <c r="M25" s="80" t="s">
        <v>185</v>
      </c>
      <c r="N25" s="9">
        <f t="shared" si="2"/>
        <v>0.1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2</v>
      </c>
      <c r="H26" s="9">
        <v>0.12</v>
      </c>
      <c r="I26" s="9">
        <v>0.01</v>
      </c>
      <c r="J26" s="9"/>
      <c r="K26" s="29"/>
      <c r="L26" s="44" t="s">
        <v>184</v>
      </c>
      <c r="M26" s="80" t="s">
        <v>185</v>
      </c>
      <c r="N26" s="9">
        <f t="shared" si="2"/>
        <v>0.12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2</v>
      </c>
      <c r="H27" s="9">
        <v>19.600000000000001</v>
      </c>
      <c r="I27" s="9">
        <v>19.7</v>
      </c>
      <c r="J27" s="9"/>
      <c r="K27" s="29"/>
      <c r="L27" s="36">
        <f t="shared" si="4"/>
        <v>19.600000000000001</v>
      </c>
      <c r="M27" s="56">
        <f t="shared" si="1"/>
        <v>19.649999999999999</v>
      </c>
      <c r="N27" s="9">
        <f t="shared" si="2"/>
        <v>19.7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2</v>
      </c>
      <c r="H28" s="9">
        <v>20.8</v>
      </c>
      <c r="I28" s="17">
        <v>18.2</v>
      </c>
      <c r="J28" s="9"/>
      <c r="K28" s="29"/>
      <c r="L28" s="36">
        <f t="shared" si="4"/>
        <v>18.2</v>
      </c>
      <c r="M28" s="56">
        <f t="shared" si="1"/>
        <v>19.5</v>
      </c>
      <c r="N28" s="9">
        <f t="shared" si="2"/>
        <v>20.8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2</v>
      </c>
      <c r="H29" s="9">
        <v>3.06</v>
      </c>
      <c r="I29" s="9">
        <v>3.83</v>
      </c>
      <c r="J29" s="9"/>
      <c r="K29" s="29"/>
      <c r="L29" s="36">
        <f t="shared" si="4"/>
        <v>3.06</v>
      </c>
      <c r="M29" s="56">
        <f t="shared" si="1"/>
        <v>3.4450000000000003</v>
      </c>
      <c r="N29" s="9">
        <f t="shared" si="2"/>
        <v>3.83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2</v>
      </c>
      <c r="H30" s="18">
        <v>15</v>
      </c>
      <c r="I30" s="9">
        <v>12</v>
      </c>
      <c r="J30" s="18"/>
      <c r="K30" s="29"/>
      <c r="L30" s="36">
        <f t="shared" si="4"/>
        <v>12</v>
      </c>
      <c r="M30" s="56">
        <f t="shared" si="1"/>
        <v>13.5</v>
      </c>
      <c r="N30" s="9">
        <f t="shared" si="2"/>
        <v>15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M31" s="56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2</v>
      </c>
      <c r="H32" s="79" t="s">
        <v>173</v>
      </c>
      <c r="I32" s="79" t="s">
        <v>173</v>
      </c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2</v>
      </c>
      <c r="H35" s="79" t="s">
        <v>175</v>
      </c>
      <c r="I35" s="79" t="s">
        <v>175</v>
      </c>
      <c r="J35" s="9"/>
      <c r="K35" s="9"/>
      <c r="L35" s="36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2</v>
      </c>
      <c r="H36" s="79" t="s">
        <v>175</v>
      </c>
      <c r="I36" s="79" t="s">
        <v>175</v>
      </c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2</v>
      </c>
      <c r="H37" s="79" t="s">
        <v>175</v>
      </c>
      <c r="I37" s="79" t="s">
        <v>175</v>
      </c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2</v>
      </c>
      <c r="H38" s="79" t="s">
        <v>175</v>
      </c>
      <c r="I38" s="79" t="s">
        <v>175</v>
      </c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2</v>
      </c>
      <c r="H39" s="79" t="s">
        <v>175</v>
      </c>
      <c r="I39" s="79" t="s">
        <v>175</v>
      </c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2</v>
      </c>
      <c r="H40" s="79" t="s">
        <v>175</v>
      </c>
      <c r="I40" s="79" t="s">
        <v>175</v>
      </c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2</v>
      </c>
      <c r="H41" s="79" t="s">
        <v>175</v>
      </c>
      <c r="I41" s="79" t="s">
        <v>175</v>
      </c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2</v>
      </c>
      <c r="H42" s="79" t="s">
        <v>175</v>
      </c>
      <c r="I42" s="79" t="s">
        <v>175</v>
      </c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6"/>
        <v>2</v>
      </c>
      <c r="H43" s="79" t="s">
        <v>175</v>
      </c>
      <c r="I43" s="79" t="s">
        <v>175</v>
      </c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6"/>
        <v>2</v>
      </c>
      <c r="H44" s="79" t="s">
        <v>175</v>
      </c>
      <c r="I44" s="79" t="s">
        <v>175</v>
      </c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6"/>
        <v>2</v>
      </c>
      <c r="H45" s="79" t="s">
        <v>175</v>
      </c>
      <c r="I45" s="79" t="s">
        <v>175</v>
      </c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6"/>
        <v>2</v>
      </c>
      <c r="H46" s="79" t="s">
        <v>175</v>
      </c>
      <c r="I46" s="79" t="s">
        <v>175</v>
      </c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6"/>
        <v>2</v>
      </c>
      <c r="H47" s="79" t="s">
        <v>175</v>
      </c>
      <c r="I47" s="79" t="s">
        <v>175</v>
      </c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6"/>
        <v>2</v>
      </c>
      <c r="H48" s="79" t="s">
        <v>175</v>
      </c>
      <c r="I48" s="79" t="s">
        <v>175</v>
      </c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6"/>
        <v>2</v>
      </c>
      <c r="H49" s="79" t="s">
        <v>175</v>
      </c>
      <c r="I49" s="79" t="s">
        <v>175</v>
      </c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6"/>
        <v>2</v>
      </c>
      <c r="H50" s="79" t="s">
        <v>175</v>
      </c>
      <c r="I50" s="79" t="s">
        <v>175</v>
      </c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6"/>
        <v>2</v>
      </c>
      <c r="H51" s="79" t="s">
        <v>175</v>
      </c>
      <c r="I51" s="79" t="s">
        <v>175</v>
      </c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6"/>
        <v>2</v>
      </c>
      <c r="H52" s="79" t="s">
        <v>175</v>
      </c>
      <c r="I52" s="79" t="s">
        <v>175</v>
      </c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6"/>
        <v>2</v>
      </c>
      <c r="H53" s="79" t="s">
        <v>186</v>
      </c>
      <c r="I53" s="79" t="s">
        <v>186</v>
      </c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6"/>
        <v>2</v>
      </c>
      <c r="H54" s="79" t="s">
        <v>175</v>
      </c>
      <c r="I54" s="79" t="s">
        <v>175</v>
      </c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2</v>
      </c>
      <c r="H55" s="79" t="s">
        <v>186</v>
      </c>
      <c r="I55" s="79" t="s">
        <v>186</v>
      </c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ref="G59:G66" si="7">COUNTA(H59:K59)</f>
        <v>0</v>
      </c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44"/>
      <c r="M61" s="80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M65" s="9"/>
      <c r="N65" s="9"/>
    </row>
    <row r="66" spans="1:14" ht="11.25" customHeight="1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9"/>
      <c r="M66" s="80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8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1" si="9">COUNTA(H70:K70)</f>
        <v>0</v>
      </c>
      <c r="H70" s="9"/>
      <c r="I70" s="9"/>
      <c r="J70" s="9"/>
      <c r="K70" s="29"/>
      <c r="L70" s="44"/>
      <c r="M70" s="80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9"/>
        <v>0</v>
      </c>
      <c r="H71" s="9"/>
      <c r="I71" s="9"/>
      <c r="J71" s="9"/>
      <c r="K71" s="29"/>
      <c r="L71" s="44"/>
      <c r="M71" s="80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M72" s="80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0">COUNTA(H73:K73)</f>
        <v>0</v>
      </c>
      <c r="H73" s="9"/>
      <c r="I73" s="9"/>
      <c r="J73" s="9"/>
      <c r="K73" s="29"/>
      <c r="M73" s="80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0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0"/>
        <v>0</v>
      </c>
      <c r="H75" s="9"/>
      <c r="I75" s="9"/>
      <c r="J75" s="9"/>
      <c r="K75" s="59"/>
      <c r="L75" s="44"/>
      <c r="M75" s="80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1">COUNTA(H78:K78)</f>
        <v>0</v>
      </c>
      <c r="H78" s="9"/>
      <c r="I78" s="9"/>
      <c r="J78" s="9"/>
      <c r="K78" s="29"/>
      <c r="L78" s="44"/>
      <c r="M78" s="80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1"/>
        <v>0</v>
      </c>
      <c r="H79" s="9"/>
      <c r="I79" s="9"/>
      <c r="J79" s="9"/>
      <c r="K79" s="29"/>
      <c r="L79" s="44"/>
      <c r="M79" s="80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1"/>
        <v>0</v>
      </c>
      <c r="H80" s="9"/>
      <c r="I80" s="9"/>
      <c r="J80" s="9"/>
      <c r="K80" s="29"/>
      <c r="L80" s="44"/>
      <c r="M80" s="80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1"/>
        <v>0</v>
      </c>
      <c r="H81" s="9"/>
      <c r="I81" s="9"/>
      <c r="J81" s="9"/>
      <c r="K81" s="29"/>
      <c r="L81" s="44"/>
      <c r="M81" s="80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1"/>
        <v>0</v>
      </c>
      <c r="H82" s="9"/>
      <c r="I82" s="9"/>
      <c r="J82" s="9"/>
      <c r="K82" s="29"/>
      <c r="L82" s="44"/>
      <c r="M82" s="80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12">COUNTA(H85:K85)</f>
        <v>0</v>
      </c>
      <c r="H85" s="9"/>
      <c r="I85" s="9"/>
      <c r="J85" s="9"/>
      <c r="K85" s="29"/>
      <c r="M85" s="80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2"/>
        <v>0</v>
      </c>
      <c r="H86" s="9"/>
      <c r="I86" s="9"/>
      <c r="J86" s="9"/>
      <c r="K86" s="29"/>
      <c r="M86" s="80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12"/>
        <v>0</v>
      </c>
      <c r="H87" s="9"/>
      <c r="I87" s="9"/>
      <c r="J87" s="9"/>
      <c r="K87" s="29"/>
      <c r="M87" s="80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12"/>
        <v>0</v>
      </c>
      <c r="H88" s="9"/>
      <c r="I88" s="9"/>
      <c r="J88" s="9"/>
      <c r="K88" s="29"/>
      <c r="M88" s="80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12"/>
        <v>0</v>
      </c>
      <c r="H89" s="9"/>
      <c r="I89" s="9"/>
      <c r="J89" s="9"/>
      <c r="K89" s="29"/>
      <c r="M89" s="80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12"/>
        <v>0</v>
      </c>
      <c r="H90" s="9"/>
      <c r="I90" s="9"/>
      <c r="J90" s="9"/>
      <c r="K90" s="29"/>
      <c r="M90" s="80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2"/>
        <v>0</v>
      </c>
      <c r="H91" s="9"/>
      <c r="I91" s="9"/>
      <c r="J91" s="9"/>
      <c r="K91" s="29"/>
      <c r="M91" s="80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2"/>
        <v>0</v>
      </c>
      <c r="H92" s="9"/>
      <c r="I92" s="9"/>
      <c r="J92" s="9"/>
      <c r="K92" s="29"/>
      <c r="M92" s="80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2"/>
        <v>0</v>
      </c>
      <c r="H93" s="9"/>
      <c r="I93" s="9"/>
      <c r="J93" s="9"/>
      <c r="K93" s="29"/>
      <c r="M93" s="80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2"/>
        <v>0</v>
      </c>
      <c r="H94" s="9"/>
      <c r="I94" s="9"/>
      <c r="J94" s="9"/>
      <c r="K94" s="29"/>
      <c r="M94" s="80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2"/>
        <v>0</v>
      </c>
      <c r="H95" s="9"/>
      <c r="I95" s="9"/>
      <c r="J95" s="9"/>
      <c r="K95" s="29"/>
      <c r="M95" s="80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2"/>
        <v>0</v>
      </c>
      <c r="H96" s="9"/>
      <c r="I96" s="9"/>
      <c r="J96" s="9"/>
      <c r="K96" s="29"/>
      <c r="M96" s="80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2"/>
        <v>0</v>
      </c>
      <c r="H97" s="9"/>
      <c r="I97" s="9"/>
      <c r="J97" s="9"/>
      <c r="K97" s="29"/>
      <c r="M97" s="80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2"/>
        <v>0</v>
      </c>
      <c r="H98" s="9"/>
      <c r="I98" s="9"/>
      <c r="J98" s="9"/>
      <c r="K98" s="29"/>
      <c r="M98" s="80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2"/>
        <v>0</v>
      </c>
      <c r="H99" s="9"/>
      <c r="I99" s="9"/>
      <c r="J99" s="9"/>
      <c r="K99" s="29"/>
      <c r="M99" s="80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2"/>
        <v>0</v>
      </c>
      <c r="H100" s="9"/>
      <c r="I100" s="9"/>
      <c r="J100" s="9"/>
      <c r="K100" s="29"/>
      <c r="M100" s="80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3">COUNTA(H103:K103)</f>
        <v>0</v>
      </c>
      <c r="H103" s="9"/>
      <c r="I103" s="9"/>
      <c r="J103" s="9"/>
      <c r="K103" s="29"/>
      <c r="M103" s="80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3"/>
        <v>0</v>
      </c>
      <c r="H104" s="9"/>
      <c r="I104" s="9"/>
      <c r="J104" s="9"/>
      <c r="K104" s="29"/>
      <c r="M104" s="80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3"/>
        <v>0</v>
      </c>
      <c r="H105" s="9"/>
      <c r="I105" s="9"/>
      <c r="J105" s="9"/>
      <c r="K105" s="29"/>
      <c r="M105" s="80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3"/>
        <v>0</v>
      </c>
      <c r="H106" s="9"/>
      <c r="I106" s="9"/>
      <c r="J106" s="9"/>
      <c r="K106" s="29"/>
      <c r="M106" s="80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13"/>
        <v>0</v>
      </c>
      <c r="H107" s="9"/>
      <c r="I107" s="9"/>
      <c r="J107" s="9"/>
      <c r="K107" s="29"/>
      <c r="M107" s="80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13"/>
        <v>0</v>
      </c>
      <c r="H108" s="9"/>
      <c r="I108" s="9"/>
      <c r="J108" s="9"/>
      <c r="K108" s="29"/>
      <c r="M108" s="80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13"/>
        <v>0</v>
      </c>
      <c r="H109" s="9"/>
      <c r="I109" s="9"/>
      <c r="J109" s="9"/>
      <c r="K109" s="29"/>
      <c r="M109" s="80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13"/>
        <v>0</v>
      </c>
      <c r="H110" s="9"/>
      <c r="I110" s="9"/>
      <c r="J110" s="9"/>
      <c r="K110" s="29"/>
      <c r="M110" s="80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13"/>
        <v>0</v>
      </c>
      <c r="H111" s="9"/>
      <c r="I111" s="9"/>
      <c r="J111" s="9"/>
      <c r="K111" s="29"/>
      <c r="M111" s="80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13"/>
        <v>0</v>
      </c>
      <c r="H112" s="9"/>
      <c r="I112" s="9"/>
      <c r="J112" s="9"/>
      <c r="K112" s="29"/>
      <c r="M112" s="80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13"/>
        <v>0</v>
      </c>
      <c r="H113" s="9"/>
      <c r="I113" s="9"/>
      <c r="J113" s="9"/>
      <c r="K113" s="29"/>
      <c r="M113" s="80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13"/>
        <v>0</v>
      </c>
      <c r="H114" s="9"/>
      <c r="I114" s="9"/>
      <c r="J114" s="9"/>
      <c r="K114" s="29"/>
      <c r="M114" s="80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13"/>
        <v>0</v>
      </c>
      <c r="H115" s="9"/>
      <c r="I115" s="9"/>
      <c r="J115" s="9"/>
      <c r="K115" s="29"/>
      <c r="M115" s="80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4">COUNTA(H117:K117)</f>
        <v>0</v>
      </c>
      <c r="H117" s="9"/>
      <c r="I117" s="9"/>
      <c r="J117" s="9"/>
      <c r="K117" s="29"/>
      <c r="L117" s="44"/>
      <c r="M117" s="80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5">COUNTA(H120:K120)</f>
        <v>0</v>
      </c>
      <c r="H120" s="9"/>
      <c r="I120" s="9"/>
      <c r="J120" s="9"/>
      <c r="K120" s="29"/>
      <c r="M120" s="80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5"/>
        <v>0</v>
      </c>
      <c r="H121" s="9"/>
      <c r="I121" s="9"/>
      <c r="J121" s="9"/>
      <c r="K121" s="29"/>
      <c r="M121" s="80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5"/>
        <v>0</v>
      </c>
      <c r="H122" s="9"/>
      <c r="I122" s="9"/>
      <c r="J122" s="9"/>
      <c r="K122" s="29"/>
      <c r="M122" s="80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5"/>
        <v>0</v>
      </c>
      <c r="H123" s="9"/>
      <c r="I123" s="9"/>
      <c r="J123" s="9"/>
      <c r="K123" s="29"/>
      <c r="M123" s="80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5"/>
        <v>0</v>
      </c>
      <c r="H124" s="9"/>
      <c r="I124" s="9"/>
      <c r="J124" s="9"/>
      <c r="K124" s="29"/>
      <c r="M124" s="80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5"/>
        <v>0</v>
      </c>
      <c r="H125" s="9"/>
      <c r="I125" s="9"/>
      <c r="J125" s="9"/>
      <c r="K125" s="29"/>
      <c r="M125" s="80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5"/>
        <v>0</v>
      </c>
      <c r="H126" s="9"/>
      <c r="I126" s="9"/>
      <c r="J126" s="9"/>
      <c r="K126" s="29"/>
      <c r="M126" s="80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5"/>
        <v>0</v>
      </c>
      <c r="H127" s="9"/>
      <c r="I127" s="9"/>
      <c r="J127" s="9"/>
      <c r="K127" s="29"/>
      <c r="M127" s="80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5"/>
        <v>0</v>
      </c>
      <c r="H128" s="9"/>
      <c r="I128" s="9"/>
      <c r="J128" s="9"/>
      <c r="K128" s="29"/>
      <c r="M128" s="80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5"/>
        <v>0</v>
      </c>
      <c r="H129" s="9"/>
      <c r="I129" s="9"/>
      <c r="J129" s="9"/>
      <c r="K129" s="29"/>
      <c r="M129" s="80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5"/>
        <v>0</v>
      </c>
      <c r="H130" s="9"/>
      <c r="I130" s="9"/>
      <c r="J130" s="9"/>
      <c r="K130" s="29"/>
      <c r="M130" s="80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5"/>
        <v>0</v>
      </c>
      <c r="H131" s="9"/>
      <c r="I131" s="9"/>
      <c r="J131" s="9"/>
      <c r="K131" s="29"/>
      <c r="M131" s="80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5"/>
        <v>0</v>
      </c>
      <c r="H132" s="9"/>
      <c r="I132" s="9"/>
      <c r="J132" s="9"/>
      <c r="K132" s="29"/>
      <c r="M132" s="80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5"/>
        <v>0</v>
      </c>
      <c r="H133" s="9"/>
      <c r="I133" s="9"/>
      <c r="J133" s="9"/>
      <c r="K133" s="29"/>
      <c r="M133" s="80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5"/>
        <v>0</v>
      </c>
      <c r="H134" s="9"/>
      <c r="I134" s="9"/>
      <c r="J134" s="9"/>
      <c r="K134" s="29"/>
      <c r="M134" s="80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5"/>
        <v>0</v>
      </c>
      <c r="H135" s="9"/>
      <c r="I135" s="9"/>
      <c r="J135" s="9"/>
      <c r="K135" s="29"/>
      <c r="M135" s="80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5"/>
        <v>0</v>
      </c>
      <c r="H136" s="9"/>
      <c r="I136" s="9"/>
      <c r="J136" s="9"/>
      <c r="K136" s="29"/>
      <c r="M136" s="80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5"/>
        <v>0</v>
      </c>
      <c r="H137" s="9"/>
      <c r="I137" s="9"/>
      <c r="J137" s="9"/>
      <c r="K137" s="29"/>
      <c r="M137" s="80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5"/>
        <v>0</v>
      </c>
      <c r="H138" s="9"/>
      <c r="I138" s="9"/>
      <c r="J138" s="9"/>
      <c r="K138" s="29"/>
      <c r="M138" s="80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5"/>
        <v>0</v>
      </c>
      <c r="H139" s="9"/>
      <c r="I139" s="9"/>
      <c r="J139" s="9"/>
      <c r="K139" s="29"/>
      <c r="M139" s="80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5"/>
        <v>0</v>
      </c>
      <c r="H140" s="9"/>
      <c r="I140" s="9"/>
      <c r="J140" s="9"/>
      <c r="K140" s="29"/>
      <c r="M140" s="80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5"/>
        <v>0</v>
      </c>
      <c r="H141" s="9"/>
      <c r="I141" s="9"/>
      <c r="J141" s="9"/>
      <c r="K141" s="29"/>
      <c r="M141" s="80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5"/>
        <v>0</v>
      </c>
      <c r="H142" s="9"/>
      <c r="I142" s="9"/>
      <c r="J142" s="9"/>
      <c r="K142" s="29"/>
      <c r="M142" s="80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5"/>
        <v>0</v>
      </c>
      <c r="H143" s="9"/>
      <c r="I143" s="9"/>
      <c r="J143" s="9"/>
      <c r="K143" s="29"/>
      <c r="M143" s="80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5"/>
        <v>0</v>
      </c>
      <c r="H144" s="9"/>
      <c r="I144" s="9"/>
      <c r="J144" s="9"/>
      <c r="K144" s="29"/>
      <c r="M144" s="80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5"/>
        <v>0</v>
      </c>
      <c r="H145" s="9"/>
      <c r="I145" s="9"/>
      <c r="J145" s="9"/>
      <c r="K145" s="29"/>
      <c r="M145" s="80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5"/>
        <v>0</v>
      </c>
      <c r="H146" s="9"/>
      <c r="I146" s="9"/>
      <c r="J146" s="9"/>
      <c r="K146" s="29"/>
      <c r="M146" s="80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5"/>
        <v>0</v>
      </c>
      <c r="H147" s="9"/>
      <c r="I147" s="9"/>
      <c r="J147" s="9"/>
      <c r="K147" s="29"/>
      <c r="M147" s="80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5"/>
        <v>0</v>
      </c>
      <c r="H148" s="9"/>
      <c r="I148" s="9"/>
      <c r="J148" s="9"/>
      <c r="K148" s="59"/>
      <c r="M148" s="80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5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53" priority="24" operator="lessThan">
      <formula>6.5</formula>
    </cfRule>
    <cfRule type="cellIs" dxfId="152" priority="25" operator="greaterThan">
      <formula>8</formula>
    </cfRule>
  </conditionalFormatting>
  <conditionalFormatting sqref="H32:K32">
    <cfRule type="containsText" dxfId="151" priority="22" stopIfTrue="1" operator="containsText" text="&lt;">
      <formula>NOT(ISERROR(SEARCH("&lt;",H32)))</formula>
    </cfRule>
    <cfRule type="cellIs" dxfId="150" priority="23" operator="greaterThan">
      <formula>$E$32</formula>
    </cfRule>
  </conditionalFormatting>
  <conditionalFormatting sqref="H25:K25">
    <cfRule type="containsText" dxfId="149" priority="20" stopIfTrue="1" operator="containsText" text="&lt;">
      <formula>NOT(ISERROR(SEARCH("&lt;",H25)))</formula>
    </cfRule>
    <cfRule type="cellIs" dxfId="148" priority="21" operator="greaterThan">
      <formula>$E$25</formula>
    </cfRule>
  </conditionalFormatting>
  <conditionalFormatting sqref="H23:K23">
    <cfRule type="containsText" dxfId="147" priority="18" stopIfTrue="1" operator="containsText" text="&lt;">
      <formula>NOT(ISERROR(SEARCH("&lt;",H23)))</formula>
    </cfRule>
    <cfRule type="cellIs" dxfId="146" priority="19" operator="greaterThan">
      <formula>$E$23</formula>
    </cfRule>
  </conditionalFormatting>
  <conditionalFormatting sqref="H18:K18">
    <cfRule type="containsText" dxfId="145" priority="16" stopIfTrue="1" operator="containsText" text="&lt;">
      <formula>NOT(ISERROR(SEARCH("&lt;",H18)))</formula>
    </cfRule>
    <cfRule type="cellIs" dxfId="144" priority="17" operator="greaterThan">
      <formula>$E$18</formula>
    </cfRule>
  </conditionalFormatting>
  <conditionalFormatting sqref="J40:K40">
    <cfRule type="containsText" priority="14" stopIfTrue="1" operator="containsText" text="&lt;">
      <formula>NOT(ISERROR(SEARCH("&lt;",J40)))</formula>
    </cfRule>
    <cfRule type="cellIs" dxfId="143" priority="15" operator="greaterThan">
      <formula>$E$40</formula>
    </cfRule>
  </conditionalFormatting>
  <conditionalFormatting sqref="K58">
    <cfRule type="cellIs" dxfId="142" priority="13" operator="greaterThan">
      <formula>$E$58</formula>
    </cfRule>
  </conditionalFormatting>
  <conditionalFormatting sqref="K59">
    <cfRule type="cellIs" dxfId="141" priority="12" operator="greaterThan">
      <formula>$E$59</formula>
    </cfRule>
  </conditionalFormatting>
  <conditionalFormatting sqref="K61">
    <cfRule type="cellIs" dxfId="140" priority="11" operator="greaterThan">
      <formula>$E$61</formula>
    </cfRule>
  </conditionalFormatting>
  <conditionalFormatting sqref="K62">
    <cfRule type="cellIs" dxfId="139" priority="10" operator="greaterThan">
      <formula>$E$62</formula>
    </cfRule>
  </conditionalFormatting>
  <conditionalFormatting sqref="K64">
    <cfRule type="cellIs" dxfId="138" priority="9" operator="greaterThan">
      <formula>$E$64</formula>
    </cfRule>
  </conditionalFormatting>
  <conditionalFormatting sqref="K65">
    <cfRule type="cellIs" dxfId="137" priority="8" operator="greaterThan">
      <formula>$E$65</formula>
    </cfRule>
  </conditionalFormatting>
  <conditionalFormatting sqref="K66">
    <cfRule type="cellIs" dxfId="136" priority="7" operator="greaterThan">
      <formula>$E$66</formula>
    </cfRule>
  </conditionalFormatting>
  <conditionalFormatting sqref="K67">
    <cfRule type="cellIs" dxfId="135" priority="6" operator="greaterThan">
      <formula>$E$67</formula>
    </cfRule>
  </conditionalFormatting>
  <conditionalFormatting sqref="K70">
    <cfRule type="cellIs" dxfId="134" priority="5" operator="greaterThan">
      <formula>$E$70</formula>
    </cfRule>
  </conditionalFormatting>
  <conditionalFormatting sqref="K117">
    <cfRule type="cellIs" dxfId="13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3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20" sqref="L120:N12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3" width="11.7109375" style="73" customWidth="1"/>
    <col min="14" max="14" width="11.7109375" style="16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67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68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163</v>
      </c>
      <c r="I3" s="33" t="s">
        <v>163</v>
      </c>
      <c r="J3" s="33" t="s">
        <v>163</v>
      </c>
      <c r="K3" s="33" t="s">
        <v>164</v>
      </c>
      <c r="L3" s="35"/>
      <c r="M3" s="69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69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2</v>
      </c>
      <c r="H5" s="9">
        <v>6.24</v>
      </c>
      <c r="I5" s="9">
        <v>6.31</v>
      </c>
      <c r="J5" s="9"/>
      <c r="K5" s="29"/>
      <c r="L5" s="36">
        <f>MIN(H5:K5)</f>
        <v>6.24</v>
      </c>
      <c r="M5" s="66">
        <f>AVERAGE(H5:K5)</f>
        <v>6.2750000000000004</v>
      </c>
      <c r="N5" s="9">
        <f>MAX(H5:K5)</f>
        <v>6.31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2</v>
      </c>
      <c r="H6" s="9">
        <v>8600</v>
      </c>
      <c r="I6" s="9">
        <v>6910</v>
      </c>
      <c r="J6" s="9"/>
      <c r="K6" s="29"/>
      <c r="L6" s="36">
        <f>MIN(H6:K6)</f>
        <v>6910</v>
      </c>
      <c r="M6" s="66">
        <f t="shared" ref="M6:M30" si="1">AVERAGE(H6:K6)</f>
        <v>7755</v>
      </c>
      <c r="N6" s="9">
        <f t="shared" ref="N6:N30" si="2">MAX(H6:K6)</f>
        <v>8600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6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3">COUNTA(H8:K8)</f>
        <v>2</v>
      </c>
      <c r="H8" s="79" t="s">
        <v>172</v>
      </c>
      <c r="I8" s="79" t="s">
        <v>172</v>
      </c>
      <c r="J8" s="9"/>
      <c r="K8" s="29"/>
      <c r="L8" s="36" t="s">
        <v>184</v>
      </c>
      <c r="M8" s="87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2</v>
      </c>
      <c r="H9" s="79" t="s">
        <v>172</v>
      </c>
      <c r="I9" s="79" t="s">
        <v>172</v>
      </c>
      <c r="J9" s="9"/>
      <c r="K9" s="9"/>
      <c r="L9" s="36" t="s">
        <v>184</v>
      </c>
      <c r="M9" s="87" t="s">
        <v>185</v>
      </c>
      <c r="N9" s="9" t="s">
        <v>184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2</v>
      </c>
      <c r="H10" s="9">
        <v>152</v>
      </c>
      <c r="I10" s="9">
        <v>136</v>
      </c>
      <c r="J10" s="9"/>
      <c r="K10" s="29"/>
      <c r="L10" s="36">
        <f t="shared" ref="L10:L30" si="4">MIN(H10:K10)</f>
        <v>136</v>
      </c>
      <c r="M10" s="66">
        <f t="shared" si="1"/>
        <v>144</v>
      </c>
      <c r="N10" s="9">
        <f t="shared" si="2"/>
        <v>152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2</v>
      </c>
      <c r="H11" s="9">
        <v>152</v>
      </c>
      <c r="I11" s="9">
        <v>136</v>
      </c>
      <c r="J11" s="9"/>
      <c r="K11" s="29"/>
      <c r="L11" s="36">
        <f t="shared" si="4"/>
        <v>136</v>
      </c>
      <c r="M11" s="66">
        <f t="shared" si="1"/>
        <v>144</v>
      </c>
      <c r="N11" s="9">
        <f t="shared" si="2"/>
        <v>152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2</v>
      </c>
      <c r="H12" s="9">
        <v>279</v>
      </c>
      <c r="I12" s="9">
        <v>208</v>
      </c>
      <c r="J12" s="9"/>
      <c r="K12" s="29"/>
      <c r="L12" s="36">
        <f t="shared" si="4"/>
        <v>208</v>
      </c>
      <c r="M12" s="66">
        <f t="shared" si="1"/>
        <v>243.5</v>
      </c>
      <c r="N12" s="9">
        <f t="shared" si="2"/>
        <v>279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2</v>
      </c>
      <c r="H13" s="9">
        <v>2500</v>
      </c>
      <c r="I13" s="9">
        <v>1940</v>
      </c>
      <c r="J13" s="9"/>
      <c r="K13" s="29"/>
      <c r="L13" s="36">
        <f t="shared" si="4"/>
        <v>1940</v>
      </c>
      <c r="M13" s="66">
        <f t="shared" si="1"/>
        <v>2220</v>
      </c>
      <c r="N13" s="9">
        <f t="shared" si="2"/>
        <v>2500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2</v>
      </c>
      <c r="H14" s="9">
        <v>38</v>
      </c>
      <c r="I14" s="9">
        <v>29</v>
      </c>
      <c r="J14" s="9"/>
      <c r="K14" s="29"/>
      <c r="L14" s="36">
        <f t="shared" si="4"/>
        <v>29</v>
      </c>
      <c r="M14" s="66">
        <f t="shared" si="1"/>
        <v>33.5</v>
      </c>
      <c r="N14" s="9">
        <f t="shared" si="2"/>
        <v>38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2</v>
      </c>
      <c r="H15" s="9">
        <v>174</v>
      </c>
      <c r="I15" s="9">
        <v>148</v>
      </c>
      <c r="J15" s="9"/>
      <c r="K15" s="29"/>
      <c r="L15" s="36">
        <f t="shared" si="4"/>
        <v>148</v>
      </c>
      <c r="M15" s="66">
        <f t="shared" si="1"/>
        <v>161</v>
      </c>
      <c r="N15" s="9">
        <f t="shared" si="2"/>
        <v>174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2</v>
      </c>
      <c r="H16" s="9">
        <v>1510</v>
      </c>
      <c r="I16" s="9">
        <v>1070</v>
      </c>
      <c r="J16" s="9"/>
      <c r="K16" s="29"/>
      <c r="L16" s="36">
        <f t="shared" si="4"/>
        <v>1070</v>
      </c>
      <c r="M16" s="66">
        <f t="shared" si="1"/>
        <v>1290</v>
      </c>
      <c r="N16" s="9">
        <f t="shared" si="2"/>
        <v>1510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2</v>
      </c>
      <c r="H17" s="9">
        <v>24</v>
      </c>
      <c r="I17" s="9">
        <v>28</v>
      </c>
      <c r="J17" s="9"/>
      <c r="K17" s="29"/>
      <c r="L17" s="36">
        <f t="shared" si="4"/>
        <v>24</v>
      </c>
      <c r="M17" s="66">
        <f t="shared" si="1"/>
        <v>26</v>
      </c>
      <c r="N17" s="9">
        <f t="shared" si="2"/>
        <v>28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2</v>
      </c>
      <c r="H18" s="9">
        <v>0.56899999999999995</v>
      </c>
      <c r="I18" s="9">
        <v>0.504</v>
      </c>
      <c r="J18" s="9"/>
      <c r="K18" s="29"/>
      <c r="L18" s="36">
        <f t="shared" si="4"/>
        <v>0.504</v>
      </c>
      <c r="M18" s="66">
        <f t="shared" si="1"/>
        <v>0.53649999999999998</v>
      </c>
      <c r="N18" s="9">
        <f t="shared" si="2"/>
        <v>0.56899999999999995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2</v>
      </c>
      <c r="H19" s="9">
        <v>0.83</v>
      </c>
      <c r="I19" s="9">
        <v>0.3</v>
      </c>
      <c r="J19" s="9"/>
      <c r="K19" s="29"/>
      <c r="L19" s="44" t="s">
        <v>184</v>
      </c>
      <c r="M19" s="87" t="s">
        <v>185</v>
      </c>
      <c r="N19" s="9">
        <f t="shared" si="2"/>
        <v>0.83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6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6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2</v>
      </c>
      <c r="H22" s="9">
        <v>0.8</v>
      </c>
      <c r="I22" s="9">
        <v>0.8</v>
      </c>
      <c r="J22" s="9"/>
      <c r="K22" s="29"/>
      <c r="L22" s="36">
        <f t="shared" si="4"/>
        <v>0.8</v>
      </c>
      <c r="M22" s="66">
        <f t="shared" si="1"/>
        <v>0.8</v>
      </c>
      <c r="N22" s="9">
        <f t="shared" si="2"/>
        <v>0.8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2</v>
      </c>
      <c r="H23" s="9">
        <v>0.16</v>
      </c>
      <c r="I23" s="9">
        <v>0.6</v>
      </c>
      <c r="J23" s="9"/>
      <c r="K23" s="29"/>
      <c r="L23" s="36">
        <f t="shared" si="4"/>
        <v>0.16</v>
      </c>
      <c r="M23" s="66">
        <f t="shared" si="1"/>
        <v>0.38</v>
      </c>
      <c r="N23" s="9">
        <f>MAX(H23:K23)</f>
        <v>0.6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5"/>
        <v>2</v>
      </c>
      <c r="H24" s="79" t="s">
        <v>174</v>
      </c>
      <c r="I24" s="79" t="s">
        <v>174</v>
      </c>
      <c r="J24" s="9"/>
      <c r="K24" s="29"/>
      <c r="L24" s="44" t="s">
        <v>184</v>
      </c>
      <c r="M24" s="87" t="s">
        <v>185</v>
      </c>
      <c r="N24" s="9">
        <f t="shared" si="2"/>
        <v>0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2</v>
      </c>
      <c r="H25" s="9">
        <v>0.11</v>
      </c>
      <c r="I25" s="79" t="s">
        <v>174</v>
      </c>
      <c r="J25" s="9"/>
      <c r="K25" s="29"/>
      <c r="L25" s="44" t="s">
        <v>184</v>
      </c>
      <c r="M25" s="87" t="s">
        <v>185</v>
      </c>
      <c r="N25" s="9">
        <f t="shared" si="2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2</v>
      </c>
      <c r="H26" s="9">
        <v>0.11</v>
      </c>
      <c r="I26" s="88" t="s">
        <v>174</v>
      </c>
      <c r="J26" s="9"/>
      <c r="K26" s="29"/>
      <c r="L26" s="36">
        <f t="shared" si="4"/>
        <v>0.11</v>
      </c>
      <c r="M26" s="66">
        <f t="shared" si="1"/>
        <v>0.11</v>
      </c>
      <c r="N26" s="9">
        <f t="shared" si="2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2</v>
      </c>
      <c r="H27" s="9">
        <v>79.400000000000006</v>
      </c>
      <c r="I27" s="9">
        <v>61.8</v>
      </c>
      <c r="J27" s="9"/>
      <c r="K27" s="29"/>
      <c r="L27" s="36">
        <f t="shared" si="4"/>
        <v>61.8</v>
      </c>
      <c r="M27" s="66">
        <f t="shared" si="1"/>
        <v>70.599999999999994</v>
      </c>
      <c r="N27" s="9">
        <f t="shared" si="2"/>
        <v>79.400000000000006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2</v>
      </c>
      <c r="H28" s="9">
        <v>82.5</v>
      </c>
      <c r="I28" s="9">
        <v>60.9</v>
      </c>
      <c r="J28" s="9"/>
      <c r="K28" s="29"/>
      <c r="L28" s="36">
        <f t="shared" si="4"/>
        <v>60.9</v>
      </c>
      <c r="M28" s="66">
        <f t="shared" si="1"/>
        <v>71.7</v>
      </c>
      <c r="N28" s="9">
        <f t="shared" si="2"/>
        <v>82.5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2</v>
      </c>
      <c r="H29" s="9">
        <v>1.92</v>
      </c>
      <c r="I29" s="9">
        <v>0.74</v>
      </c>
      <c r="J29" s="9"/>
      <c r="K29" s="29"/>
      <c r="L29" s="36">
        <f t="shared" si="4"/>
        <v>0.74</v>
      </c>
      <c r="M29" s="66">
        <f t="shared" si="1"/>
        <v>1.33</v>
      </c>
      <c r="N29" s="9">
        <f t="shared" si="2"/>
        <v>1.92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2</v>
      </c>
      <c r="H30" s="18">
        <v>4</v>
      </c>
      <c r="I30" s="9">
        <v>4</v>
      </c>
      <c r="J30" s="18"/>
      <c r="K30" s="29"/>
      <c r="L30" s="36">
        <f t="shared" si="4"/>
        <v>4</v>
      </c>
      <c r="M30" s="66">
        <f t="shared" si="1"/>
        <v>4</v>
      </c>
      <c r="N30" s="9">
        <f t="shared" si="2"/>
        <v>4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0</v>
      </c>
      <c r="H31" s="9"/>
      <c r="I31" s="9"/>
      <c r="J31" s="9"/>
      <c r="K31" s="29"/>
      <c r="M31" s="87"/>
      <c r="N31" s="36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2</v>
      </c>
      <c r="H32" s="79" t="s">
        <v>173</v>
      </c>
      <c r="I32" s="79" t="s">
        <v>173</v>
      </c>
      <c r="J32" s="9"/>
      <c r="K32" s="29"/>
      <c r="L32" s="36" t="s">
        <v>184</v>
      </c>
      <c r="M32" s="87" t="s">
        <v>185</v>
      </c>
      <c r="N32" s="36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75"/>
      <c r="N33" s="35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75"/>
      <c r="N34" s="35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2</v>
      </c>
      <c r="H35" s="79" t="s">
        <v>175</v>
      </c>
      <c r="I35" s="79" t="s">
        <v>175</v>
      </c>
      <c r="J35" s="9"/>
      <c r="K35" s="9"/>
      <c r="L35" s="36" t="s">
        <v>184</v>
      </c>
      <c r="M35" s="87" t="s">
        <v>185</v>
      </c>
      <c r="N35" s="36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2</v>
      </c>
      <c r="H36" s="79" t="s">
        <v>175</v>
      </c>
      <c r="I36" s="79" t="s">
        <v>175</v>
      </c>
      <c r="J36" s="9"/>
      <c r="K36" s="9"/>
      <c r="L36" s="36" t="s">
        <v>184</v>
      </c>
      <c r="M36" s="87" t="s">
        <v>185</v>
      </c>
      <c r="N36" s="36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2</v>
      </c>
      <c r="H37" s="79" t="s">
        <v>175</v>
      </c>
      <c r="I37" s="79" t="s">
        <v>175</v>
      </c>
      <c r="J37" s="9"/>
      <c r="K37" s="9"/>
      <c r="L37" s="36" t="s">
        <v>184</v>
      </c>
      <c r="M37" s="87" t="s">
        <v>185</v>
      </c>
      <c r="N37" s="36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2</v>
      </c>
      <c r="H38" s="79" t="s">
        <v>175</v>
      </c>
      <c r="I38" s="79" t="s">
        <v>175</v>
      </c>
      <c r="J38" s="9"/>
      <c r="K38" s="9"/>
      <c r="L38" s="36" t="s">
        <v>184</v>
      </c>
      <c r="M38" s="87" t="s">
        <v>185</v>
      </c>
      <c r="N38" s="36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2</v>
      </c>
      <c r="H39" s="79" t="s">
        <v>175</v>
      </c>
      <c r="I39" s="79" t="s">
        <v>175</v>
      </c>
      <c r="J39" s="9"/>
      <c r="K39" s="9"/>
      <c r="L39" s="36" t="s">
        <v>184</v>
      </c>
      <c r="M39" s="87" t="s">
        <v>185</v>
      </c>
      <c r="N39" s="36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2</v>
      </c>
      <c r="H40" s="79" t="s">
        <v>175</v>
      </c>
      <c r="I40" s="79" t="s">
        <v>175</v>
      </c>
      <c r="J40" s="9"/>
      <c r="K40" s="9"/>
      <c r="L40" s="36" t="s">
        <v>184</v>
      </c>
      <c r="M40" s="87" t="s">
        <v>185</v>
      </c>
      <c r="N40" s="36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2</v>
      </c>
      <c r="H41" s="79" t="s">
        <v>175</v>
      </c>
      <c r="I41" s="79" t="s">
        <v>175</v>
      </c>
      <c r="J41" s="9"/>
      <c r="K41" s="9"/>
      <c r="L41" s="36" t="s">
        <v>184</v>
      </c>
      <c r="M41" s="87" t="s">
        <v>185</v>
      </c>
      <c r="N41" s="36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2</v>
      </c>
      <c r="H42" s="79" t="s">
        <v>175</v>
      </c>
      <c r="I42" s="79" t="s">
        <v>175</v>
      </c>
      <c r="J42" s="9"/>
      <c r="K42" s="9"/>
      <c r="L42" s="36" t="s">
        <v>184</v>
      </c>
      <c r="M42" s="87" t="s">
        <v>185</v>
      </c>
      <c r="N42" s="36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6"/>
        <v>2</v>
      </c>
      <c r="H43" s="79" t="s">
        <v>175</v>
      </c>
      <c r="I43" s="79" t="s">
        <v>175</v>
      </c>
      <c r="J43" s="9"/>
      <c r="K43" s="9"/>
      <c r="L43" s="36" t="s">
        <v>184</v>
      </c>
      <c r="M43" s="87" t="s">
        <v>185</v>
      </c>
      <c r="N43" s="36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6"/>
        <v>2</v>
      </c>
      <c r="H44" s="79" t="s">
        <v>175</v>
      </c>
      <c r="I44" s="79" t="s">
        <v>175</v>
      </c>
      <c r="J44" s="9"/>
      <c r="K44" s="9"/>
      <c r="L44" s="36" t="s">
        <v>184</v>
      </c>
      <c r="M44" s="87" t="s">
        <v>185</v>
      </c>
      <c r="N44" s="36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6"/>
        <v>2</v>
      </c>
      <c r="H45" s="79" t="s">
        <v>175</v>
      </c>
      <c r="I45" s="79" t="s">
        <v>175</v>
      </c>
      <c r="J45" s="9"/>
      <c r="K45" s="9"/>
      <c r="L45" s="36" t="s">
        <v>184</v>
      </c>
      <c r="M45" s="87" t="s">
        <v>185</v>
      </c>
      <c r="N45" s="36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6"/>
        <v>2</v>
      </c>
      <c r="H46" s="79" t="s">
        <v>175</v>
      </c>
      <c r="I46" s="79" t="s">
        <v>175</v>
      </c>
      <c r="J46" s="9"/>
      <c r="K46" s="9"/>
      <c r="L46" s="36" t="s">
        <v>184</v>
      </c>
      <c r="M46" s="87" t="s">
        <v>185</v>
      </c>
      <c r="N46" s="36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6"/>
        <v>2</v>
      </c>
      <c r="H47" s="79" t="s">
        <v>175</v>
      </c>
      <c r="I47" s="79" t="s">
        <v>175</v>
      </c>
      <c r="J47" s="9"/>
      <c r="K47" s="9"/>
      <c r="L47" s="36" t="s">
        <v>184</v>
      </c>
      <c r="M47" s="87" t="s">
        <v>185</v>
      </c>
      <c r="N47" s="36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6"/>
        <v>2</v>
      </c>
      <c r="H48" s="79" t="s">
        <v>175</v>
      </c>
      <c r="I48" s="79" t="s">
        <v>175</v>
      </c>
      <c r="J48" s="9"/>
      <c r="K48" s="9"/>
      <c r="L48" s="36" t="s">
        <v>184</v>
      </c>
      <c r="M48" s="87" t="s">
        <v>185</v>
      </c>
      <c r="N48" s="36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6"/>
        <v>2</v>
      </c>
      <c r="H49" s="79" t="s">
        <v>175</v>
      </c>
      <c r="I49" s="79" t="s">
        <v>175</v>
      </c>
      <c r="J49" s="9"/>
      <c r="K49" s="9"/>
      <c r="L49" s="36" t="s">
        <v>184</v>
      </c>
      <c r="M49" s="87" t="s">
        <v>185</v>
      </c>
      <c r="N49" s="36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6"/>
        <v>2</v>
      </c>
      <c r="H50" s="79" t="s">
        <v>175</v>
      </c>
      <c r="I50" s="79" t="s">
        <v>175</v>
      </c>
      <c r="J50" s="9"/>
      <c r="K50" s="9"/>
      <c r="L50" s="36" t="s">
        <v>184</v>
      </c>
      <c r="M50" s="87" t="s">
        <v>185</v>
      </c>
      <c r="N50" s="36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6"/>
        <v>2</v>
      </c>
      <c r="H51" s="79" t="s">
        <v>175</v>
      </c>
      <c r="I51" s="79" t="s">
        <v>175</v>
      </c>
      <c r="J51" s="9"/>
      <c r="K51" s="9"/>
      <c r="L51" s="36" t="s">
        <v>184</v>
      </c>
      <c r="M51" s="87" t="s">
        <v>185</v>
      </c>
      <c r="N51" s="36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6"/>
        <v>2</v>
      </c>
      <c r="H52" s="79" t="s">
        <v>175</v>
      </c>
      <c r="I52" s="79" t="s">
        <v>175</v>
      </c>
      <c r="J52" s="9"/>
      <c r="K52" s="9"/>
      <c r="L52" s="36" t="s">
        <v>184</v>
      </c>
      <c r="M52" s="87" t="s">
        <v>185</v>
      </c>
      <c r="N52" s="36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6"/>
        <v>2</v>
      </c>
      <c r="H53" s="79" t="s">
        <v>186</v>
      </c>
      <c r="I53" s="79" t="s">
        <v>186</v>
      </c>
      <c r="J53" s="9"/>
      <c r="K53" s="29"/>
      <c r="L53" s="36" t="s">
        <v>184</v>
      </c>
      <c r="M53" s="87" t="s">
        <v>185</v>
      </c>
      <c r="N53" s="36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6"/>
        <v>2</v>
      </c>
      <c r="H54" s="79" t="s">
        <v>175</v>
      </c>
      <c r="I54" s="79" t="s">
        <v>175</v>
      </c>
      <c r="J54" s="9"/>
      <c r="K54" s="29"/>
      <c r="L54" s="36" t="s">
        <v>184</v>
      </c>
      <c r="M54" s="87" t="s">
        <v>185</v>
      </c>
      <c r="N54" s="36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2</v>
      </c>
      <c r="H55" s="79" t="s">
        <v>186</v>
      </c>
      <c r="I55" s="79" t="s">
        <v>186</v>
      </c>
      <c r="J55" s="9"/>
      <c r="K55" s="29"/>
      <c r="L55" s="44" t="s">
        <v>184</v>
      </c>
      <c r="M55" s="87" t="s">
        <v>185</v>
      </c>
      <c r="N55" s="36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75"/>
      <c r="N56" s="35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75"/>
      <c r="N57" s="35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6">
        <v>1</v>
      </c>
      <c r="H58" s="9"/>
      <c r="I58" s="9"/>
      <c r="J58" s="9"/>
      <c r="K58" s="29"/>
      <c r="M58" s="66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6">
        <v>1</v>
      </c>
      <c r="H59" s="9"/>
      <c r="I59" s="9"/>
      <c r="J59" s="9"/>
      <c r="K59" s="29"/>
      <c r="M59" s="66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6">
        <v>1</v>
      </c>
      <c r="H60" s="9"/>
      <c r="I60" s="9"/>
      <c r="J60" s="9"/>
      <c r="K60" s="29"/>
      <c r="M60" s="66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6">
        <v>1</v>
      </c>
      <c r="H61" s="9"/>
      <c r="I61" s="9"/>
      <c r="J61" s="9"/>
      <c r="K61" s="59"/>
      <c r="L61" s="44"/>
      <c r="M61" s="87"/>
      <c r="N61" s="36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6">
        <v>1</v>
      </c>
      <c r="H62" s="9"/>
      <c r="I62" s="9"/>
      <c r="J62" s="9"/>
      <c r="K62" s="29"/>
      <c r="M62" s="66"/>
      <c r="N62" s="9"/>
    </row>
    <row r="63" spans="1:14" ht="13.5" customHeight="1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6">
        <v>1</v>
      </c>
      <c r="H63" s="9"/>
      <c r="I63" s="9"/>
      <c r="J63" s="9"/>
      <c r="K63" s="31"/>
      <c r="M63" s="66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6">
        <v>1</v>
      </c>
      <c r="H64" s="9"/>
      <c r="I64" s="9"/>
      <c r="J64" s="9"/>
      <c r="K64" s="29"/>
      <c r="M64" s="66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6">
        <v>1</v>
      </c>
      <c r="H65" s="9"/>
      <c r="I65" s="9"/>
      <c r="J65" s="9"/>
      <c r="K65" s="29"/>
      <c r="M65" s="66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6">
        <v>1</v>
      </c>
      <c r="H66" s="9"/>
      <c r="I66" s="9"/>
      <c r="J66" s="9"/>
      <c r="K66" s="59"/>
      <c r="L66" s="44"/>
      <c r="M66" s="81"/>
      <c r="N66" s="36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6">
        <v>1</v>
      </c>
      <c r="H67" s="9"/>
      <c r="I67" s="9"/>
      <c r="J67" s="9"/>
      <c r="K67" s="29"/>
      <c r="M67" s="66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76"/>
      <c r="M68" s="77"/>
      <c r="N68" s="78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76"/>
      <c r="M69" s="77"/>
      <c r="N69" s="78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1" si="7">COUNTA(H70:K70)</f>
        <v>0</v>
      </c>
      <c r="H70" s="9"/>
      <c r="I70" s="9"/>
      <c r="J70" s="9"/>
      <c r="K70" s="29"/>
      <c r="L70" s="44"/>
      <c r="M70" s="87"/>
      <c r="N70" s="36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7"/>
        <v>0</v>
      </c>
      <c r="H71" s="9"/>
      <c r="I71" s="9"/>
      <c r="J71" s="9"/>
      <c r="K71" s="29"/>
      <c r="L71" s="44"/>
      <c r="M71" s="87"/>
      <c r="N71" s="36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1</v>
      </c>
      <c r="H72" s="9"/>
      <c r="I72" s="9"/>
      <c r="J72" s="9"/>
      <c r="K72" s="29"/>
      <c r="L72" s="44"/>
      <c r="M72" s="87"/>
      <c r="N72" s="36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8">COUNTA(H73:K73)</f>
        <v>0</v>
      </c>
      <c r="H73" s="9"/>
      <c r="I73" s="9"/>
      <c r="J73" s="9"/>
      <c r="K73" s="29"/>
      <c r="L73" s="44"/>
      <c r="M73" s="87"/>
      <c r="N73" s="36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8"/>
        <v>0</v>
      </c>
      <c r="H74" s="9"/>
      <c r="I74" s="9"/>
      <c r="J74" s="9"/>
      <c r="K74" s="29"/>
      <c r="M74" s="66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8"/>
        <v>0</v>
      </c>
      <c r="H75" s="9"/>
      <c r="I75" s="9"/>
      <c r="J75" s="9"/>
      <c r="K75" s="59"/>
      <c r="L75" s="44"/>
      <c r="M75" s="87"/>
      <c r="N75" s="36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71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71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9">COUNTA(H78:K78)</f>
        <v>0</v>
      </c>
      <c r="H78" s="9"/>
      <c r="I78" s="9"/>
      <c r="J78" s="9"/>
      <c r="K78" s="29"/>
      <c r="L78" s="44"/>
      <c r="M78" s="87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9"/>
        <v>0</v>
      </c>
      <c r="H79" s="9"/>
      <c r="I79" s="9"/>
      <c r="J79" s="9"/>
      <c r="K79" s="29"/>
      <c r="L79" s="44"/>
      <c r="M79" s="87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9"/>
        <v>0</v>
      </c>
      <c r="H80" s="9"/>
      <c r="I80" s="9"/>
      <c r="J80" s="9"/>
      <c r="K80" s="29"/>
      <c r="L80" s="44"/>
      <c r="M80" s="87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9"/>
        <v>0</v>
      </c>
      <c r="H81" s="9"/>
      <c r="I81" s="9"/>
      <c r="J81" s="9"/>
      <c r="K81" s="29"/>
      <c r="L81" s="44"/>
      <c r="M81" s="87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9"/>
        <v>0</v>
      </c>
      <c r="H82" s="9"/>
      <c r="I82" s="9"/>
      <c r="J82" s="9"/>
      <c r="K82" s="29"/>
      <c r="L82" s="44"/>
      <c r="M82" s="87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71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71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10">COUNTA(H85:K85)</f>
        <v>0</v>
      </c>
      <c r="H85" s="9"/>
      <c r="I85" s="9"/>
      <c r="J85" s="9"/>
      <c r="K85" s="29"/>
      <c r="M85" s="87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0"/>
        <v>0</v>
      </c>
      <c r="H86" s="9"/>
      <c r="I86" s="9"/>
      <c r="J86" s="9"/>
      <c r="K86" s="29"/>
      <c r="M86" s="87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10"/>
        <v>0</v>
      </c>
      <c r="H87" s="9"/>
      <c r="I87" s="9"/>
      <c r="J87" s="9"/>
      <c r="K87" s="29"/>
      <c r="M87" s="87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10"/>
        <v>0</v>
      </c>
      <c r="H88" s="9"/>
      <c r="I88" s="9"/>
      <c r="J88" s="9"/>
      <c r="K88" s="29"/>
      <c r="M88" s="87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10"/>
        <v>0</v>
      </c>
      <c r="H89" s="9"/>
      <c r="I89" s="9"/>
      <c r="J89" s="9"/>
      <c r="K89" s="29"/>
      <c r="M89" s="87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10"/>
        <v>0</v>
      </c>
      <c r="H90" s="9"/>
      <c r="I90" s="9"/>
      <c r="J90" s="9"/>
      <c r="K90" s="29"/>
      <c r="M90" s="87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0"/>
        <v>0</v>
      </c>
      <c r="H91" s="9"/>
      <c r="I91" s="9"/>
      <c r="J91" s="9"/>
      <c r="K91" s="29"/>
      <c r="M91" s="87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0"/>
        <v>0</v>
      </c>
      <c r="H92" s="9"/>
      <c r="I92" s="9"/>
      <c r="J92" s="9"/>
      <c r="K92" s="29"/>
      <c r="M92" s="87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0"/>
        <v>0</v>
      </c>
      <c r="H93" s="9"/>
      <c r="I93" s="9"/>
      <c r="J93" s="9"/>
      <c r="K93" s="29"/>
      <c r="M93" s="87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0"/>
        <v>0</v>
      </c>
      <c r="H94" s="9"/>
      <c r="I94" s="9"/>
      <c r="J94" s="9"/>
      <c r="K94" s="29"/>
      <c r="M94" s="87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0"/>
        <v>0</v>
      </c>
      <c r="H95" s="9"/>
      <c r="I95" s="9"/>
      <c r="J95" s="9"/>
      <c r="K95" s="29"/>
      <c r="M95" s="87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0"/>
        <v>0</v>
      </c>
      <c r="H96" s="9"/>
      <c r="I96" s="9"/>
      <c r="J96" s="9"/>
      <c r="K96" s="29"/>
      <c r="M96" s="87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0"/>
        <v>0</v>
      </c>
      <c r="H97" s="9"/>
      <c r="I97" s="9"/>
      <c r="J97" s="9"/>
      <c r="K97" s="29"/>
      <c r="M97" s="87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0"/>
        <v>0</v>
      </c>
      <c r="H98" s="9"/>
      <c r="I98" s="9"/>
      <c r="J98" s="9"/>
      <c r="K98" s="29"/>
      <c r="M98" s="87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0"/>
        <v>0</v>
      </c>
      <c r="H99" s="9"/>
      <c r="I99" s="9"/>
      <c r="J99" s="9"/>
      <c r="K99" s="29"/>
      <c r="M99" s="87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0"/>
        <v>0</v>
      </c>
      <c r="H100" s="9"/>
      <c r="I100" s="9"/>
      <c r="J100" s="9"/>
      <c r="K100" s="29"/>
      <c r="M100" s="87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71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71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1">COUNTA(H103:K103)</f>
        <v>0</v>
      </c>
      <c r="H103" s="9"/>
      <c r="I103" s="9"/>
      <c r="J103" s="9"/>
      <c r="K103" s="29"/>
      <c r="M103" s="87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1"/>
        <v>0</v>
      </c>
      <c r="H104" s="9"/>
      <c r="I104" s="9"/>
      <c r="J104" s="9"/>
      <c r="K104" s="29"/>
      <c r="M104" s="87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1"/>
        <v>0</v>
      </c>
      <c r="H105" s="9"/>
      <c r="I105" s="9"/>
      <c r="J105" s="9"/>
      <c r="K105" s="29"/>
      <c r="M105" s="87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1"/>
        <v>0</v>
      </c>
      <c r="H106" s="9"/>
      <c r="I106" s="9"/>
      <c r="J106" s="9"/>
      <c r="K106" s="29"/>
      <c r="M106" s="87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11"/>
        <v>0</v>
      </c>
      <c r="H107" s="9"/>
      <c r="I107" s="9"/>
      <c r="J107" s="9"/>
      <c r="K107" s="29"/>
      <c r="M107" s="87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11"/>
        <v>0</v>
      </c>
      <c r="H108" s="9"/>
      <c r="I108" s="9"/>
      <c r="J108" s="9"/>
      <c r="K108" s="29"/>
      <c r="M108" s="87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11"/>
        <v>0</v>
      </c>
      <c r="H109" s="9"/>
      <c r="I109" s="9"/>
      <c r="J109" s="9"/>
      <c r="K109" s="29"/>
      <c r="M109" s="87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11"/>
        <v>0</v>
      </c>
      <c r="H110" s="9"/>
      <c r="I110" s="9"/>
      <c r="J110" s="9"/>
      <c r="K110" s="29"/>
      <c r="M110" s="87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11"/>
        <v>0</v>
      </c>
      <c r="H111" s="9"/>
      <c r="I111" s="9"/>
      <c r="J111" s="9"/>
      <c r="K111" s="29"/>
      <c r="M111" s="87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11"/>
        <v>0</v>
      </c>
      <c r="H112" s="9"/>
      <c r="I112" s="9"/>
      <c r="J112" s="9"/>
      <c r="K112" s="29"/>
      <c r="M112" s="87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11"/>
        <v>0</v>
      </c>
      <c r="H113" s="9"/>
      <c r="I113" s="9"/>
      <c r="J113" s="9"/>
      <c r="K113" s="29"/>
      <c r="M113" s="87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11"/>
        <v>0</v>
      </c>
      <c r="H114" s="9"/>
      <c r="I114" s="9"/>
      <c r="J114" s="9"/>
      <c r="K114" s="29"/>
      <c r="M114" s="87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11"/>
        <v>0</v>
      </c>
      <c r="H115" s="9"/>
      <c r="I115" s="9"/>
      <c r="J115" s="9"/>
      <c r="K115" s="29"/>
      <c r="M115" s="87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66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2">COUNTA(H117:K117)</f>
        <v>0</v>
      </c>
      <c r="H117" s="9"/>
      <c r="I117" s="9"/>
      <c r="J117" s="9"/>
      <c r="K117" s="29"/>
      <c r="L117" s="44"/>
      <c r="M117" s="87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71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71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3">COUNTA(H120:K120)</f>
        <v>0</v>
      </c>
      <c r="H120" s="9"/>
      <c r="I120" s="9"/>
      <c r="J120" s="9"/>
      <c r="K120" s="29"/>
      <c r="M120" s="87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3"/>
        <v>0</v>
      </c>
      <c r="H121" s="9"/>
      <c r="I121" s="9"/>
      <c r="J121" s="9"/>
      <c r="K121" s="29"/>
      <c r="M121" s="87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3"/>
        <v>0</v>
      </c>
      <c r="H122" s="9"/>
      <c r="I122" s="9"/>
      <c r="J122" s="9"/>
      <c r="K122" s="29"/>
      <c r="M122" s="87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3"/>
        <v>0</v>
      </c>
      <c r="H123" s="9"/>
      <c r="I123" s="9"/>
      <c r="J123" s="9"/>
      <c r="K123" s="29"/>
      <c r="M123" s="87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3"/>
        <v>0</v>
      </c>
      <c r="H124" s="9"/>
      <c r="I124" s="9"/>
      <c r="J124" s="9"/>
      <c r="K124" s="29"/>
      <c r="M124" s="87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3"/>
        <v>0</v>
      </c>
      <c r="H125" s="9"/>
      <c r="I125" s="9"/>
      <c r="J125" s="9"/>
      <c r="K125" s="29"/>
      <c r="M125" s="87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3"/>
        <v>0</v>
      </c>
      <c r="H126" s="9"/>
      <c r="I126" s="9"/>
      <c r="J126" s="9"/>
      <c r="K126" s="29"/>
      <c r="M126" s="87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3"/>
        <v>0</v>
      </c>
      <c r="H127" s="9"/>
      <c r="I127" s="9"/>
      <c r="J127" s="9"/>
      <c r="K127" s="29"/>
      <c r="M127" s="87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3"/>
        <v>0</v>
      </c>
      <c r="H128" s="9"/>
      <c r="I128" s="9"/>
      <c r="J128" s="9"/>
      <c r="K128" s="29"/>
      <c r="M128" s="87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3"/>
        <v>0</v>
      </c>
      <c r="H129" s="9"/>
      <c r="I129" s="9"/>
      <c r="J129" s="9"/>
      <c r="K129" s="29"/>
      <c r="M129" s="87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3"/>
        <v>0</v>
      </c>
      <c r="H130" s="9"/>
      <c r="I130" s="9"/>
      <c r="J130" s="9"/>
      <c r="K130" s="29"/>
      <c r="M130" s="87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3"/>
        <v>0</v>
      </c>
      <c r="H131" s="9"/>
      <c r="I131" s="9"/>
      <c r="J131" s="9"/>
      <c r="K131" s="29"/>
      <c r="M131" s="87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3"/>
        <v>0</v>
      </c>
      <c r="H132" s="9"/>
      <c r="I132" s="9"/>
      <c r="J132" s="9"/>
      <c r="K132" s="29"/>
      <c r="M132" s="87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3"/>
        <v>0</v>
      </c>
      <c r="H133" s="9"/>
      <c r="I133" s="9"/>
      <c r="J133" s="9"/>
      <c r="K133" s="29"/>
      <c r="M133" s="87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3"/>
        <v>0</v>
      </c>
      <c r="H134" s="9"/>
      <c r="I134" s="9"/>
      <c r="J134" s="9"/>
      <c r="K134" s="29"/>
      <c r="M134" s="87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3"/>
        <v>0</v>
      </c>
      <c r="H135" s="9"/>
      <c r="I135" s="9"/>
      <c r="J135" s="9"/>
      <c r="K135" s="29"/>
      <c r="M135" s="87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3"/>
        <v>0</v>
      </c>
      <c r="H136" s="9"/>
      <c r="I136" s="9"/>
      <c r="J136" s="9"/>
      <c r="K136" s="29"/>
      <c r="M136" s="87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3"/>
        <v>0</v>
      </c>
      <c r="H137" s="9"/>
      <c r="I137" s="9"/>
      <c r="J137" s="9"/>
      <c r="K137" s="29"/>
      <c r="M137" s="87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3"/>
        <v>0</v>
      </c>
      <c r="H138" s="9"/>
      <c r="I138" s="9"/>
      <c r="J138" s="9"/>
      <c r="K138" s="29"/>
      <c r="M138" s="87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3"/>
        <v>0</v>
      </c>
      <c r="H139" s="9"/>
      <c r="I139" s="9"/>
      <c r="J139" s="9"/>
      <c r="K139" s="29"/>
      <c r="M139" s="87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3"/>
        <v>0</v>
      </c>
      <c r="H140" s="9"/>
      <c r="I140" s="9"/>
      <c r="J140" s="9"/>
      <c r="K140" s="29"/>
      <c r="M140" s="87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3"/>
        <v>0</v>
      </c>
      <c r="H141" s="9"/>
      <c r="I141" s="9"/>
      <c r="J141" s="9"/>
      <c r="K141" s="29"/>
      <c r="M141" s="87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3"/>
        <v>0</v>
      </c>
      <c r="H142" s="9"/>
      <c r="I142" s="9"/>
      <c r="J142" s="9"/>
      <c r="K142" s="29"/>
      <c r="M142" s="87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3"/>
        <v>0</v>
      </c>
      <c r="H143" s="9"/>
      <c r="I143" s="9"/>
      <c r="J143" s="9"/>
      <c r="K143" s="29"/>
      <c r="M143" s="87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3"/>
        <v>0</v>
      </c>
      <c r="H144" s="9"/>
      <c r="I144" s="9"/>
      <c r="J144" s="9"/>
      <c r="K144" s="29"/>
      <c r="M144" s="87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3"/>
        <v>0</v>
      </c>
      <c r="H145" s="9"/>
      <c r="I145" s="9"/>
      <c r="J145" s="9"/>
      <c r="K145" s="29"/>
      <c r="M145" s="87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3"/>
        <v>0</v>
      </c>
      <c r="H146" s="9"/>
      <c r="I146" s="9"/>
      <c r="J146" s="9"/>
      <c r="K146" s="29"/>
      <c r="M146" s="87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3"/>
        <v>0</v>
      </c>
      <c r="H147" s="9"/>
      <c r="I147" s="9"/>
      <c r="J147" s="9"/>
      <c r="K147" s="29"/>
      <c r="M147" s="87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3"/>
        <v>0</v>
      </c>
      <c r="H148" s="9"/>
      <c r="I148" s="9"/>
      <c r="J148" s="9"/>
      <c r="K148" s="59"/>
      <c r="M148" s="87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3"/>
        <v>0</v>
      </c>
      <c r="H149" s="9"/>
      <c r="I149" s="9"/>
      <c r="J149" s="9"/>
      <c r="K149" s="29"/>
      <c r="M149" s="66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66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72"/>
      <c r="N151" s="62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31" priority="24" operator="lessThan">
      <formula>6.5</formula>
    </cfRule>
    <cfRule type="cellIs" dxfId="130" priority="25" operator="greaterThan">
      <formula>8</formula>
    </cfRule>
  </conditionalFormatting>
  <conditionalFormatting sqref="H32:K32">
    <cfRule type="containsText" dxfId="129" priority="22" stopIfTrue="1" operator="containsText" text="&lt;">
      <formula>NOT(ISERROR(SEARCH("&lt;",H32)))</formula>
    </cfRule>
    <cfRule type="cellIs" dxfId="128" priority="23" operator="greaterThan">
      <formula>$E$32</formula>
    </cfRule>
  </conditionalFormatting>
  <conditionalFormatting sqref="H25:K25">
    <cfRule type="containsText" dxfId="127" priority="20" stopIfTrue="1" operator="containsText" text="&lt;">
      <formula>NOT(ISERROR(SEARCH("&lt;",H25)))</formula>
    </cfRule>
    <cfRule type="cellIs" dxfId="126" priority="21" operator="greaterThan">
      <formula>$E$25</formula>
    </cfRule>
  </conditionalFormatting>
  <conditionalFormatting sqref="H23:K23">
    <cfRule type="containsText" dxfId="125" priority="18" stopIfTrue="1" operator="containsText" text="&lt;">
      <formula>NOT(ISERROR(SEARCH("&lt;",H23)))</formula>
    </cfRule>
    <cfRule type="cellIs" dxfId="124" priority="19" operator="greaterThan">
      <formula>$E$23</formula>
    </cfRule>
  </conditionalFormatting>
  <conditionalFormatting sqref="H18:K18">
    <cfRule type="containsText" dxfId="123" priority="16" stopIfTrue="1" operator="containsText" text="&lt;">
      <formula>NOT(ISERROR(SEARCH("&lt;",H18)))</formula>
    </cfRule>
    <cfRule type="cellIs" dxfId="122" priority="17" operator="greaterThan">
      <formula>$E$18</formula>
    </cfRule>
  </conditionalFormatting>
  <conditionalFormatting sqref="J40:K40">
    <cfRule type="containsText" priority="14" stopIfTrue="1" operator="containsText" text="&lt;">
      <formula>NOT(ISERROR(SEARCH("&lt;",J40)))</formula>
    </cfRule>
    <cfRule type="cellIs" dxfId="121" priority="15" operator="greaterThan">
      <formula>$E$40</formula>
    </cfRule>
  </conditionalFormatting>
  <conditionalFormatting sqref="K58">
    <cfRule type="cellIs" dxfId="120" priority="13" operator="greaterThan">
      <formula>$E$58</formula>
    </cfRule>
  </conditionalFormatting>
  <conditionalFormatting sqref="K59">
    <cfRule type="cellIs" dxfId="119" priority="12" operator="greaterThan">
      <formula>$E$59</formula>
    </cfRule>
  </conditionalFormatting>
  <conditionalFormatting sqref="K61">
    <cfRule type="cellIs" dxfId="118" priority="11" operator="greaterThan">
      <formula>$E$61</formula>
    </cfRule>
  </conditionalFormatting>
  <conditionalFormatting sqref="K62">
    <cfRule type="cellIs" dxfId="117" priority="10" operator="greaterThan">
      <formula>$E$62</formula>
    </cfRule>
  </conditionalFormatting>
  <conditionalFormatting sqref="K64">
    <cfRule type="cellIs" dxfId="116" priority="9" operator="greaterThan">
      <formula>$E$64</formula>
    </cfRule>
  </conditionalFormatting>
  <conditionalFormatting sqref="K65">
    <cfRule type="cellIs" dxfId="115" priority="8" operator="greaterThan">
      <formula>$E$65</formula>
    </cfRule>
  </conditionalFormatting>
  <conditionalFormatting sqref="K66">
    <cfRule type="cellIs" dxfId="114" priority="7" operator="greaterThan">
      <formula>$E$66</formula>
    </cfRule>
  </conditionalFormatting>
  <conditionalFormatting sqref="K67">
    <cfRule type="cellIs" dxfId="113" priority="6" operator="greaterThan">
      <formula>$E$67</formula>
    </cfRule>
  </conditionalFormatting>
  <conditionalFormatting sqref="K70">
    <cfRule type="cellIs" dxfId="112" priority="5" operator="greaterThan">
      <formula>$E$70</formula>
    </cfRule>
  </conditionalFormatting>
  <conditionalFormatting sqref="K117">
    <cfRule type="cellIs" dxfId="11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10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:E149"/>
    </sheetView>
  </sheetViews>
  <sheetFormatPr defaultRowHeight="12.75" x14ac:dyDescent="0.2"/>
  <cols>
    <col min="1" max="1" width="32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64"/>
      <c r="N2" s="64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165</v>
      </c>
      <c r="I3" s="33" t="s">
        <v>165</v>
      </c>
      <c r="J3" s="33" t="s">
        <v>165</v>
      </c>
      <c r="K3" s="33" t="s">
        <v>166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1</v>
      </c>
      <c r="H5" s="9"/>
      <c r="I5" s="9">
        <v>8.27</v>
      </c>
      <c r="J5" s="9"/>
      <c r="K5" s="29"/>
      <c r="L5" s="36">
        <f>MIN(H5:K5)</f>
        <v>8.27</v>
      </c>
      <c r="M5" s="56">
        <f>AVERAGE(H5:K5)</f>
        <v>8.27</v>
      </c>
      <c r="N5" s="9">
        <f>MAX(H5:K5)</f>
        <v>8.27</v>
      </c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1</v>
      </c>
      <c r="H6" s="9"/>
      <c r="I6" s="9">
        <v>3000</v>
      </c>
      <c r="J6" s="9"/>
      <c r="K6" s="29"/>
      <c r="L6" s="36">
        <f>MIN(H6:K6)</f>
        <v>3000</v>
      </c>
      <c r="M6" s="56">
        <f t="shared" ref="M6:M30" si="1">AVERAGE(H6:K6)</f>
        <v>3000</v>
      </c>
      <c r="N6" s="9">
        <f t="shared" ref="N6:N30" si="2">MAX(H6:K6)</f>
        <v>3000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1</v>
      </c>
      <c r="H7" s="9"/>
      <c r="I7" s="9">
        <v>19</v>
      </c>
      <c r="J7" s="9"/>
      <c r="K7" s="29"/>
      <c r="L7" s="36">
        <f t="shared" ref="L7:L30" si="3">MIN(H7:K7)</f>
        <v>19</v>
      </c>
      <c r="M7" s="56">
        <f t="shared" si="1"/>
        <v>19</v>
      </c>
      <c r="N7" s="9">
        <f t="shared" si="2"/>
        <v>19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1</v>
      </c>
      <c r="H8" s="9"/>
      <c r="I8" s="79" t="s">
        <v>172</v>
      </c>
      <c r="J8" s="9"/>
      <c r="K8" s="29"/>
      <c r="L8" s="36" t="s">
        <v>184</v>
      </c>
      <c r="M8" s="80" t="s">
        <v>185</v>
      </c>
      <c r="N8" s="9" t="s">
        <v>184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1</v>
      </c>
      <c r="H9" s="9"/>
      <c r="I9" s="79" t="s">
        <v>172</v>
      </c>
      <c r="J9" s="9"/>
      <c r="K9" s="9"/>
      <c r="L9" s="44" t="s">
        <v>184</v>
      </c>
      <c r="M9" s="80" t="s">
        <v>185</v>
      </c>
      <c r="N9" s="9">
        <f t="shared" si="2"/>
        <v>0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1</v>
      </c>
      <c r="H10" s="9"/>
      <c r="I10" s="9">
        <v>451</v>
      </c>
      <c r="J10" s="9"/>
      <c r="K10" s="29"/>
      <c r="L10" s="36">
        <f t="shared" si="3"/>
        <v>451</v>
      </c>
      <c r="M10" s="56">
        <f t="shared" si="1"/>
        <v>451</v>
      </c>
      <c r="N10" s="9">
        <f t="shared" si="2"/>
        <v>451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1</v>
      </c>
      <c r="H11" s="9"/>
      <c r="I11" s="9">
        <v>451</v>
      </c>
      <c r="J11" s="9"/>
      <c r="K11" s="29"/>
      <c r="L11" s="36">
        <f t="shared" si="3"/>
        <v>451</v>
      </c>
      <c r="M11" s="56">
        <f t="shared" si="1"/>
        <v>451</v>
      </c>
      <c r="N11" s="9">
        <f t="shared" si="2"/>
        <v>451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1</v>
      </c>
      <c r="H12" s="9"/>
      <c r="I12" s="9">
        <v>4</v>
      </c>
      <c r="J12" s="9"/>
      <c r="K12" s="29"/>
      <c r="L12" s="44" t="s">
        <v>184</v>
      </c>
      <c r="M12" s="80" t="s">
        <v>185</v>
      </c>
      <c r="N12" s="9">
        <f t="shared" si="2"/>
        <v>4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1</v>
      </c>
      <c r="H13" s="9"/>
      <c r="I13" s="9">
        <v>598</v>
      </c>
      <c r="J13" s="9"/>
      <c r="K13" s="29"/>
      <c r="L13" s="36">
        <f t="shared" si="3"/>
        <v>598</v>
      </c>
      <c r="M13" s="56">
        <f t="shared" si="1"/>
        <v>598</v>
      </c>
      <c r="N13" s="9">
        <f t="shared" si="2"/>
        <v>598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1</v>
      </c>
      <c r="H14" s="9"/>
      <c r="I14" s="9">
        <v>59</v>
      </c>
      <c r="J14" s="9"/>
      <c r="K14" s="29"/>
      <c r="L14" s="36">
        <f t="shared" si="3"/>
        <v>59</v>
      </c>
      <c r="M14" s="56">
        <f t="shared" si="1"/>
        <v>59</v>
      </c>
      <c r="N14" s="9">
        <f t="shared" si="2"/>
        <v>59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1</v>
      </c>
      <c r="H15" s="9"/>
      <c r="I15" s="9">
        <v>54</v>
      </c>
      <c r="J15" s="9"/>
      <c r="K15" s="29"/>
      <c r="L15" s="36">
        <f t="shared" si="3"/>
        <v>54</v>
      </c>
      <c r="M15" s="56">
        <f t="shared" si="1"/>
        <v>54</v>
      </c>
      <c r="N15" s="9">
        <f t="shared" si="2"/>
        <v>54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1</v>
      </c>
      <c r="H16" s="9"/>
      <c r="I16" s="9">
        <v>377</v>
      </c>
      <c r="J16" s="9"/>
      <c r="K16" s="29"/>
      <c r="L16" s="36">
        <f t="shared" si="3"/>
        <v>377</v>
      </c>
      <c r="M16" s="56">
        <f t="shared" si="1"/>
        <v>377</v>
      </c>
      <c r="N16" s="9">
        <f t="shared" si="2"/>
        <v>377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1</v>
      </c>
      <c r="H17" s="9"/>
      <c r="I17" s="9">
        <v>152</v>
      </c>
      <c r="J17" s="9"/>
      <c r="K17" s="29"/>
      <c r="L17" s="36">
        <f t="shared" si="3"/>
        <v>152</v>
      </c>
      <c r="M17" s="56">
        <f t="shared" si="1"/>
        <v>152</v>
      </c>
      <c r="N17" s="9">
        <f t="shared" si="2"/>
        <v>152</v>
      </c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1</v>
      </c>
      <c r="H18" s="9"/>
      <c r="I18" s="9">
        <v>0.53600000000000003</v>
      </c>
      <c r="J18" s="9"/>
      <c r="K18" s="29"/>
      <c r="L18" s="36">
        <f t="shared" si="3"/>
        <v>0.53600000000000003</v>
      </c>
      <c r="M18" s="56">
        <f t="shared" si="1"/>
        <v>0.53600000000000003</v>
      </c>
      <c r="N18" s="9">
        <f t="shared" si="2"/>
        <v>0.53600000000000003</v>
      </c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1</v>
      </c>
      <c r="H19" s="9"/>
      <c r="I19" s="9">
        <v>0.33</v>
      </c>
      <c r="J19" s="9"/>
      <c r="K19" s="29"/>
      <c r="L19" s="36">
        <f t="shared" si="3"/>
        <v>0.33</v>
      </c>
      <c r="M19" s="56">
        <f t="shared" si="1"/>
        <v>0.33</v>
      </c>
      <c r="N19" s="9">
        <f t="shared" si="2"/>
        <v>0.33</v>
      </c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4">COUNTA(H22:K22)</f>
        <v>1</v>
      </c>
      <c r="H22" s="9"/>
      <c r="I22" s="9">
        <v>0.5</v>
      </c>
      <c r="J22" s="9"/>
      <c r="K22" s="29"/>
      <c r="L22" s="36">
        <f t="shared" si="3"/>
        <v>0.5</v>
      </c>
      <c r="M22" s="56">
        <f t="shared" si="1"/>
        <v>0.5</v>
      </c>
      <c r="N22" s="9">
        <f t="shared" si="2"/>
        <v>0.5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1</v>
      </c>
      <c r="H23" s="9"/>
      <c r="I23" s="9">
        <v>7.4</v>
      </c>
      <c r="J23" s="9"/>
      <c r="K23" s="29"/>
      <c r="L23" s="36">
        <f t="shared" si="3"/>
        <v>7.4</v>
      </c>
      <c r="M23" s="56">
        <f t="shared" si="1"/>
        <v>7.4</v>
      </c>
      <c r="N23" s="9">
        <f t="shared" si="2"/>
        <v>7.4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4"/>
        <v>1</v>
      </c>
      <c r="H24" s="9"/>
      <c r="I24" s="9">
        <v>1.34</v>
      </c>
      <c r="J24" s="9"/>
      <c r="K24" s="29"/>
      <c r="L24" s="36">
        <f t="shared" si="3"/>
        <v>1.34</v>
      </c>
      <c r="M24" s="56">
        <f t="shared" si="1"/>
        <v>1.34</v>
      </c>
      <c r="N24" s="9">
        <f t="shared" si="2"/>
        <v>1.34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1</v>
      </c>
      <c r="H25" s="9"/>
      <c r="I25" s="9">
        <v>12.9</v>
      </c>
      <c r="J25" s="9"/>
      <c r="K25" s="29"/>
      <c r="L25" s="36">
        <f t="shared" si="3"/>
        <v>12.9</v>
      </c>
      <c r="M25" s="56">
        <f t="shared" si="1"/>
        <v>12.9</v>
      </c>
      <c r="N25" s="9">
        <f t="shared" si="2"/>
        <v>12.9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1</v>
      </c>
      <c r="H26" s="9"/>
      <c r="I26" s="9">
        <v>14.2</v>
      </c>
      <c r="J26" s="9"/>
      <c r="K26" s="29"/>
      <c r="L26" s="36">
        <f t="shared" si="3"/>
        <v>14.2</v>
      </c>
      <c r="M26" s="56">
        <f t="shared" si="1"/>
        <v>14.2</v>
      </c>
      <c r="N26" s="9">
        <f t="shared" si="2"/>
        <v>14.2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1</v>
      </c>
      <c r="H27" s="9"/>
      <c r="I27" s="9">
        <v>26</v>
      </c>
      <c r="J27" s="9"/>
      <c r="K27" s="29"/>
      <c r="L27" s="36">
        <f t="shared" si="3"/>
        <v>26</v>
      </c>
      <c r="M27" s="56">
        <f t="shared" si="1"/>
        <v>26</v>
      </c>
      <c r="N27" s="9">
        <f t="shared" si="2"/>
        <v>26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1</v>
      </c>
      <c r="H28" s="9"/>
      <c r="I28" s="17">
        <v>27.7</v>
      </c>
      <c r="J28" s="9"/>
      <c r="K28" s="29"/>
      <c r="L28" s="36">
        <f t="shared" si="3"/>
        <v>27.7</v>
      </c>
      <c r="M28" s="56">
        <f t="shared" si="1"/>
        <v>27.7</v>
      </c>
      <c r="N28" s="9">
        <f t="shared" si="2"/>
        <v>27.7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1</v>
      </c>
      <c r="H29" s="9"/>
      <c r="I29" s="9">
        <v>3.19</v>
      </c>
      <c r="J29" s="9"/>
      <c r="K29" s="29"/>
      <c r="L29" s="36">
        <f t="shared" si="3"/>
        <v>3.19</v>
      </c>
      <c r="M29" s="56">
        <f t="shared" si="1"/>
        <v>3.19</v>
      </c>
      <c r="N29" s="9">
        <f t="shared" si="2"/>
        <v>3.19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1</v>
      </c>
      <c r="H30" s="18"/>
      <c r="I30" s="9">
        <v>59</v>
      </c>
      <c r="J30" s="18"/>
      <c r="K30" s="29"/>
      <c r="L30" s="36">
        <f t="shared" si="3"/>
        <v>59</v>
      </c>
      <c r="M30" s="56">
        <f t="shared" si="1"/>
        <v>59</v>
      </c>
      <c r="N30" s="9">
        <f t="shared" si="2"/>
        <v>59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4"/>
        <v>0</v>
      </c>
      <c r="H31" s="9"/>
      <c r="J31" s="9"/>
      <c r="K31" s="29"/>
      <c r="M31" s="56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4"/>
        <v>1</v>
      </c>
      <c r="H32" s="9"/>
      <c r="I32" s="9">
        <v>0.08</v>
      </c>
      <c r="J32" s="9"/>
      <c r="K32" s="29"/>
      <c r="L32" s="36" t="s">
        <v>184</v>
      </c>
      <c r="M32" s="80" t="s">
        <v>185</v>
      </c>
      <c r="N32" s="9" t="s">
        <v>184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5">COUNTA(H35:K35)</f>
        <v>1</v>
      </c>
      <c r="H35" s="9"/>
      <c r="I35" s="79" t="s">
        <v>175</v>
      </c>
      <c r="J35" s="9"/>
      <c r="K35" s="9"/>
      <c r="L35" s="36" t="s">
        <v>184</v>
      </c>
      <c r="M35" s="80" t="s">
        <v>185</v>
      </c>
      <c r="N35" s="9" t="s">
        <v>184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5"/>
        <v>1</v>
      </c>
      <c r="H36" s="19"/>
      <c r="I36" s="79" t="s">
        <v>175</v>
      </c>
      <c r="J36" s="9"/>
      <c r="K36" s="9"/>
      <c r="L36" s="36" t="s">
        <v>184</v>
      </c>
      <c r="M36" s="80" t="s">
        <v>185</v>
      </c>
      <c r="N36" s="9" t="s">
        <v>184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5"/>
        <v>1</v>
      </c>
      <c r="H37" s="9"/>
      <c r="I37" s="79" t="s">
        <v>175</v>
      </c>
      <c r="J37" s="9"/>
      <c r="K37" s="9"/>
      <c r="L37" s="36" t="s">
        <v>184</v>
      </c>
      <c r="M37" s="80" t="s">
        <v>185</v>
      </c>
      <c r="N37" s="9" t="s">
        <v>184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5"/>
        <v>1</v>
      </c>
      <c r="H38" s="9"/>
      <c r="I38" s="79" t="s">
        <v>175</v>
      </c>
      <c r="J38" s="9"/>
      <c r="K38" s="9"/>
      <c r="L38" s="36" t="s">
        <v>184</v>
      </c>
      <c r="M38" s="80" t="s">
        <v>185</v>
      </c>
      <c r="N38" s="9" t="s">
        <v>184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5"/>
        <v>1</v>
      </c>
      <c r="H39" s="9"/>
      <c r="I39" s="79" t="s">
        <v>175</v>
      </c>
      <c r="J39" s="9"/>
      <c r="K39" s="9"/>
      <c r="L39" s="36" t="s">
        <v>184</v>
      </c>
      <c r="M39" s="80" t="s">
        <v>185</v>
      </c>
      <c r="N39" s="9" t="s">
        <v>184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5"/>
        <v>1</v>
      </c>
      <c r="H40" s="9"/>
      <c r="I40" s="79" t="s">
        <v>175</v>
      </c>
      <c r="J40" s="9"/>
      <c r="K40" s="9"/>
      <c r="L40" s="36" t="s">
        <v>184</v>
      </c>
      <c r="M40" s="80" t="s">
        <v>185</v>
      </c>
      <c r="N40" s="9" t="s">
        <v>184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5"/>
        <v>1</v>
      </c>
      <c r="H41" s="9"/>
      <c r="I41" s="79" t="s">
        <v>175</v>
      </c>
      <c r="J41" s="9"/>
      <c r="K41" s="9"/>
      <c r="L41" s="36" t="s">
        <v>184</v>
      </c>
      <c r="M41" s="80" t="s">
        <v>185</v>
      </c>
      <c r="N41" s="9" t="s">
        <v>184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5"/>
        <v>1</v>
      </c>
      <c r="H42" s="9"/>
      <c r="I42" s="79" t="s">
        <v>175</v>
      </c>
      <c r="J42" s="9"/>
      <c r="K42" s="9"/>
      <c r="L42" s="36" t="s">
        <v>184</v>
      </c>
      <c r="M42" s="80" t="s">
        <v>185</v>
      </c>
      <c r="N42" s="9" t="s">
        <v>184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5"/>
        <v>1</v>
      </c>
      <c r="H43" s="9"/>
      <c r="I43" s="79" t="s">
        <v>175</v>
      </c>
      <c r="J43" s="9"/>
      <c r="K43" s="9"/>
      <c r="L43" s="36" t="s">
        <v>184</v>
      </c>
      <c r="M43" s="80" t="s">
        <v>185</v>
      </c>
      <c r="N43" s="9" t="s">
        <v>184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5"/>
        <v>1</v>
      </c>
      <c r="H44" s="9"/>
      <c r="I44" s="79" t="s">
        <v>175</v>
      </c>
      <c r="J44" s="9"/>
      <c r="K44" s="9"/>
      <c r="L44" s="36" t="s">
        <v>184</v>
      </c>
      <c r="M44" s="80" t="s">
        <v>185</v>
      </c>
      <c r="N44" s="9" t="s">
        <v>184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5"/>
        <v>1</v>
      </c>
      <c r="H45" s="9"/>
      <c r="I45" s="79" t="s">
        <v>175</v>
      </c>
      <c r="J45" s="9"/>
      <c r="K45" s="9"/>
      <c r="L45" s="36" t="s">
        <v>184</v>
      </c>
      <c r="M45" s="80" t="s">
        <v>185</v>
      </c>
      <c r="N45" s="9" t="s">
        <v>184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5"/>
        <v>1</v>
      </c>
      <c r="H46" s="9"/>
      <c r="I46" s="79" t="s">
        <v>175</v>
      </c>
      <c r="J46" s="9"/>
      <c r="K46" s="9"/>
      <c r="L46" s="36" t="s">
        <v>184</v>
      </c>
      <c r="M46" s="80" t="s">
        <v>185</v>
      </c>
      <c r="N46" s="9" t="s">
        <v>184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5"/>
        <v>1</v>
      </c>
      <c r="H47" s="9"/>
      <c r="I47" s="79" t="s">
        <v>175</v>
      </c>
      <c r="J47" s="9"/>
      <c r="K47" s="9"/>
      <c r="L47" s="36" t="s">
        <v>184</v>
      </c>
      <c r="M47" s="80" t="s">
        <v>185</v>
      </c>
      <c r="N47" s="9" t="s">
        <v>184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5"/>
        <v>1</v>
      </c>
      <c r="H48" s="9"/>
      <c r="I48" s="79" t="s">
        <v>175</v>
      </c>
      <c r="J48" s="9"/>
      <c r="K48" s="9"/>
      <c r="L48" s="36" t="s">
        <v>184</v>
      </c>
      <c r="M48" s="80" t="s">
        <v>185</v>
      </c>
      <c r="N48" s="9" t="s">
        <v>184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5"/>
        <v>1</v>
      </c>
      <c r="H49" s="9"/>
      <c r="I49" s="79" t="s">
        <v>175</v>
      </c>
      <c r="J49" s="9"/>
      <c r="K49" s="9"/>
      <c r="L49" s="36" t="s">
        <v>184</v>
      </c>
      <c r="M49" s="80" t="s">
        <v>185</v>
      </c>
      <c r="N49" s="9" t="s">
        <v>184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5"/>
        <v>1</v>
      </c>
      <c r="H50" s="9"/>
      <c r="I50" s="79" t="s">
        <v>175</v>
      </c>
      <c r="J50" s="9"/>
      <c r="K50" s="9"/>
      <c r="L50" s="36" t="s">
        <v>184</v>
      </c>
      <c r="M50" s="80" t="s">
        <v>185</v>
      </c>
      <c r="N50" s="9" t="s">
        <v>184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5"/>
        <v>1</v>
      </c>
      <c r="H51" s="9"/>
      <c r="I51" s="79" t="s">
        <v>175</v>
      </c>
      <c r="J51" s="9"/>
      <c r="K51" s="9"/>
      <c r="L51" s="36" t="s">
        <v>184</v>
      </c>
      <c r="M51" s="80" t="s">
        <v>185</v>
      </c>
      <c r="N51" s="9" t="s">
        <v>184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5"/>
        <v>1</v>
      </c>
      <c r="H52" s="9"/>
      <c r="I52" s="79" t="s">
        <v>175</v>
      </c>
      <c r="J52" s="9"/>
      <c r="K52" s="9"/>
      <c r="L52" s="36" t="s">
        <v>184</v>
      </c>
      <c r="M52" s="80" t="s">
        <v>185</v>
      </c>
      <c r="N52" s="9" t="s">
        <v>184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5"/>
        <v>1</v>
      </c>
      <c r="H53" s="9"/>
      <c r="I53" s="79" t="s">
        <v>186</v>
      </c>
      <c r="J53" s="9"/>
      <c r="K53" s="29"/>
      <c r="L53" s="36" t="s">
        <v>184</v>
      </c>
      <c r="M53" s="80" t="s">
        <v>185</v>
      </c>
      <c r="N53" s="9" t="s">
        <v>184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5"/>
        <v>1</v>
      </c>
      <c r="H54" s="9"/>
      <c r="I54" s="79" t="s">
        <v>175</v>
      </c>
      <c r="J54" s="9"/>
      <c r="K54" s="29"/>
      <c r="L54" s="36" t="s">
        <v>184</v>
      </c>
      <c r="M54" s="80" t="s">
        <v>185</v>
      </c>
      <c r="N54" s="9" t="s">
        <v>184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5"/>
        <v>1</v>
      </c>
      <c r="H55" s="9"/>
      <c r="I55" s="79" t="s">
        <v>186</v>
      </c>
      <c r="J55" s="9"/>
      <c r="K55" s="29"/>
      <c r="L55" s="36" t="s">
        <v>184</v>
      </c>
      <c r="M55" s="80" t="s">
        <v>185</v>
      </c>
      <c r="N55" s="9" t="s">
        <v>184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6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6"/>
        <v>0</v>
      </c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6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6"/>
        <v>0</v>
      </c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6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6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6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6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6"/>
        <v>0</v>
      </c>
      <c r="H66" s="9"/>
      <c r="I66" s="9"/>
      <c r="J66" s="9"/>
      <c r="K66" s="59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7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1" si="8">COUNTA(H70:K70)</f>
        <v>0</v>
      </c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8"/>
        <v>0</v>
      </c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9">COUNTA(H73:K73)</f>
        <v>0</v>
      </c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9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9"/>
        <v>0</v>
      </c>
      <c r="H75" s="9"/>
      <c r="I75" s="9"/>
      <c r="J75" s="9"/>
      <c r="K75" s="59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0">COUNTA(H78:K78)</f>
        <v>1</v>
      </c>
      <c r="H78" s="9"/>
      <c r="I78" s="79" t="s">
        <v>189</v>
      </c>
      <c r="J78" s="9"/>
      <c r="K78" s="29"/>
      <c r="L78" s="44" t="s">
        <v>184</v>
      </c>
      <c r="M78" s="79" t="s">
        <v>185</v>
      </c>
      <c r="N78" s="9" t="s">
        <v>184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0"/>
        <v>1</v>
      </c>
      <c r="H79" s="9"/>
      <c r="I79" s="79" t="s">
        <v>190</v>
      </c>
      <c r="J79" s="9"/>
      <c r="K79" s="29"/>
      <c r="L79" s="44" t="s">
        <v>184</v>
      </c>
      <c r="M79" s="80" t="s">
        <v>185</v>
      </c>
      <c r="N79" s="79" t="s">
        <v>184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0"/>
        <v>1</v>
      </c>
      <c r="H80" s="9"/>
      <c r="I80" s="9">
        <v>120</v>
      </c>
      <c r="J80" s="9"/>
      <c r="K80" s="29"/>
      <c r="L80" s="44">
        <f t="shared" ref="L80:L82" si="11">MIN(H80:K80)</f>
        <v>120</v>
      </c>
      <c r="M80" s="56">
        <f t="shared" ref="M80:M82" si="12">AVERAGE(H80:K80)</f>
        <v>120</v>
      </c>
      <c r="N80" s="9">
        <f t="shared" ref="N80:N82" si="13">MAX(H80:K80)</f>
        <v>120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0"/>
        <v>1</v>
      </c>
      <c r="H81" s="9"/>
      <c r="I81" s="79" t="s">
        <v>190</v>
      </c>
      <c r="J81" s="9"/>
      <c r="K81" s="29"/>
      <c r="L81" s="44" t="s">
        <v>184</v>
      </c>
      <c r="M81" s="79" t="s">
        <v>185</v>
      </c>
      <c r="N81" s="79" t="s">
        <v>184</v>
      </c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0"/>
        <v>1</v>
      </c>
      <c r="H82" s="9"/>
      <c r="I82" s="9">
        <v>120</v>
      </c>
      <c r="J82" s="9"/>
      <c r="K82" s="29"/>
      <c r="L82" s="44">
        <f t="shared" si="11"/>
        <v>120</v>
      </c>
      <c r="M82" s="56">
        <f t="shared" si="12"/>
        <v>120</v>
      </c>
      <c r="N82" s="9">
        <f t="shared" si="13"/>
        <v>120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14">COUNTA(H85:K85)</f>
        <v>0</v>
      </c>
      <c r="H85" s="9"/>
      <c r="I85" s="9"/>
      <c r="J85" s="9"/>
      <c r="K85" s="29"/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4"/>
        <v>0</v>
      </c>
      <c r="H86" s="9"/>
      <c r="I86" s="9"/>
      <c r="J86" s="9"/>
      <c r="K86" s="29"/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14"/>
        <v>0</v>
      </c>
      <c r="H87" s="9"/>
      <c r="I87" s="9"/>
      <c r="J87" s="9"/>
      <c r="K87" s="29"/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14"/>
        <v>0</v>
      </c>
      <c r="H88" s="9"/>
      <c r="I88" s="9"/>
      <c r="J88" s="9"/>
      <c r="K88" s="29"/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14"/>
        <v>0</v>
      </c>
      <c r="H89" s="9"/>
      <c r="I89" s="9"/>
      <c r="J89" s="9"/>
      <c r="K89" s="29"/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14"/>
        <v>0</v>
      </c>
      <c r="H90" s="9"/>
      <c r="I90" s="9"/>
      <c r="J90" s="9"/>
      <c r="K90" s="29"/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4"/>
        <v>0</v>
      </c>
      <c r="H91" s="9"/>
      <c r="I91" s="9"/>
      <c r="J91" s="9"/>
      <c r="K91" s="29"/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4"/>
        <v>0</v>
      </c>
      <c r="H92" s="9"/>
      <c r="I92" s="9"/>
      <c r="J92" s="9"/>
      <c r="K92" s="29"/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4"/>
        <v>0</v>
      </c>
      <c r="H93" s="9"/>
      <c r="I93" s="9"/>
      <c r="J93" s="9"/>
      <c r="K93" s="29"/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4"/>
        <v>0</v>
      </c>
      <c r="H94" s="9"/>
      <c r="I94" s="9"/>
      <c r="J94" s="9"/>
      <c r="K94" s="29"/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4"/>
        <v>0</v>
      </c>
      <c r="H95" s="9"/>
      <c r="I95" s="9"/>
      <c r="J95" s="9"/>
      <c r="K95" s="29"/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4"/>
        <v>0</v>
      </c>
      <c r="H96" s="9"/>
      <c r="I96" s="9"/>
      <c r="J96" s="9"/>
      <c r="K96" s="29"/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4"/>
        <v>0</v>
      </c>
      <c r="H97" s="9"/>
      <c r="I97" s="9"/>
      <c r="J97" s="9"/>
      <c r="K97" s="29"/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4"/>
        <v>0</v>
      </c>
      <c r="H98" s="9"/>
      <c r="I98" s="9"/>
      <c r="J98" s="9"/>
      <c r="K98" s="29"/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4"/>
        <v>0</v>
      </c>
      <c r="H99" s="9"/>
      <c r="I99" s="9"/>
      <c r="J99" s="9"/>
      <c r="K99" s="29"/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4"/>
        <v>0</v>
      </c>
      <c r="H100" s="9"/>
      <c r="I100" s="9"/>
      <c r="J100" s="9"/>
      <c r="K100" s="29"/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5">COUNTA(H103:K103)</f>
        <v>0</v>
      </c>
      <c r="H103" s="9"/>
      <c r="I103" s="9"/>
      <c r="J103" s="9"/>
      <c r="K103" s="29"/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5"/>
        <v>0</v>
      </c>
      <c r="H104" s="9"/>
      <c r="I104" s="9"/>
      <c r="J104" s="9"/>
      <c r="K104" s="29"/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5"/>
        <v>0</v>
      </c>
      <c r="H105" s="9"/>
      <c r="I105" s="9"/>
      <c r="J105" s="9"/>
      <c r="K105" s="29"/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5"/>
        <v>0</v>
      </c>
      <c r="H106" s="9"/>
      <c r="I106" s="9"/>
      <c r="J106" s="9"/>
      <c r="K106" s="29"/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15"/>
        <v>0</v>
      </c>
      <c r="H107" s="9"/>
      <c r="I107" s="9"/>
      <c r="J107" s="9"/>
      <c r="K107" s="29"/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15"/>
        <v>0</v>
      </c>
      <c r="H108" s="9"/>
      <c r="I108" s="9"/>
      <c r="J108" s="9"/>
      <c r="K108" s="29"/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15"/>
        <v>0</v>
      </c>
      <c r="H109" s="9"/>
      <c r="I109" s="9"/>
      <c r="J109" s="9"/>
      <c r="K109" s="29"/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15"/>
        <v>0</v>
      </c>
      <c r="H110" s="9"/>
      <c r="I110" s="9"/>
      <c r="J110" s="9"/>
      <c r="K110" s="29"/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15"/>
        <v>0</v>
      </c>
      <c r="H111" s="9"/>
      <c r="I111" s="9"/>
      <c r="J111" s="9"/>
      <c r="K111" s="29"/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15"/>
        <v>0</v>
      </c>
      <c r="H112" s="9"/>
      <c r="I112" s="9"/>
      <c r="J112" s="9"/>
      <c r="K112" s="29"/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15"/>
        <v>0</v>
      </c>
      <c r="H113" s="9"/>
      <c r="I113" s="9"/>
      <c r="J113" s="9"/>
      <c r="K113" s="29"/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15"/>
        <v>0</v>
      </c>
      <c r="H114" s="9"/>
      <c r="I114" s="9"/>
      <c r="J114" s="9"/>
      <c r="K114" s="29"/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15"/>
        <v>0</v>
      </c>
      <c r="H115" s="9"/>
      <c r="I115" s="9"/>
      <c r="J115" s="9"/>
      <c r="K115" s="29"/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6">COUNTA(H117:K117)</f>
        <v>0</v>
      </c>
      <c r="H117" s="9"/>
      <c r="I117" s="9"/>
      <c r="J117" s="9"/>
      <c r="K117" s="29"/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7">COUNTA(H120:K120)</f>
        <v>0</v>
      </c>
      <c r="H120" s="9"/>
      <c r="I120" s="9"/>
      <c r="J120" s="9"/>
      <c r="K120" s="29"/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7"/>
        <v>0</v>
      </c>
      <c r="H121" s="9"/>
      <c r="I121" s="9"/>
      <c r="J121" s="9"/>
      <c r="K121" s="29"/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7"/>
        <v>0</v>
      </c>
      <c r="H122" s="9"/>
      <c r="I122" s="9"/>
      <c r="J122" s="9"/>
      <c r="K122" s="29"/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7"/>
        <v>0</v>
      </c>
      <c r="H123" s="9"/>
      <c r="I123" s="9"/>
      <c r="J123" s="9"/>
      <c r="K123" s="29"/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7"/>
        <v>0</v>
      </c>
      <c r="H124" s="9"/>
      <c r="I124" s="9"/>
      <c r="J124" s="9"/>
      <c r="K124" s="29"/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7"/>
        <v>0</v>
      </c>
      <c r="H125" s="9"/>
      <c r="I125" s="9"/>
      <c r="J125" s="9"/>
      <c r="K125" s="29"/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7"/>
        <v>0</v>
      </c>
      <c r="H126" s="9"/>
      <c r="I126" s="9"/>
      <c r="J126" s="9"/>
      <c r="K126" s="29"/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7"/>
        <v>0</v>
      </c>
      <c r="H127" s="9"/>
      <c r="I127" s="9"/>
      <c r="J127" s="9"/>
      <c r="K127" s="29"/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7"/>
        <v>0</v>
      </c>
      <c r="H128" s="9"/>
      <c r="I128" s="9"/>
      <c r="J128" s="9"/>
      <c r="K128" s="29"/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7"/>
        <v>0</v>
      </c>
      <c r="H129" s="9"/>
      <c r="I129" s="9"/>
      <c r="J129" s="9"/>
      <c r="K129" s="29"/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7"/>
        <v>0</v>
      </c>
      <c r="H130" s="9"/>
      <c r="I130" s="9"/>
      <c r="J130" s="9"/>
      <c r="K130" s="29"/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7"/>
        <v>0</v>
      </c>
      <c r="H131" s="9"/>
      <c r="I131" s="9"/>
      <c r="J131" s="9"/>
      <c r="K131" s="29"/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7"/>
        <v>0</v>
      </c>
      <c r="H132" s="9"/>
      <c r="I132" s="9"/>
      <c r="J132" s="9"/>
      <c r="K132" s="29"/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7"/>
        <v>0</v>
      </c>
      <c r="H133" s="9"/>
      <c r="I133" s="9"/>
      <c r="J133" s="9"/>
      <c r="K133" s="29"/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7"/>
        <v>0</v>
      </c>
      <c r="H134" s="9"/>
      <c r="I134" s="9"/>
      <c r="J134" s="9"/>
      <c r="K134" s="29"/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7"/>
        <v>0</v>
      </c>
      <c r="H135" s="9"/>
      <c r="I135" s="9"/>
      <c r="J135" s="9"/>
      <c r="K135" s="29"/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7"/>
        <v>0</v>
      </c>
      <c r="H136" s="9"/>
      <c r="I136" s="9"/>
      <c r="J136" s="9"/>
      <c r="K136" s="29"/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7"/>
        <v>0</v>
      </c>
      <c r="H137" s="9"/>
      <c r="I137" s="9"/>
      <c r="J137" s="9"/>
      <c r="K137" s="29"/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7"/>
        <v>0</v>
      </c>
      <c r="H138" s="9"/>
      <c r="I138" s="9"/>
      <c r="J138" s="9"/>
      <c r="K138" s="29"/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7"/>
        <v>0</v>
      </c>
      <c r="H139" s="9"/>
      <c r="I139" s="9"/>
      <c r="J139" s="9"/>
      <c r="K139" s="29"/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7"/>
        <v>0</v>
      </c>
      <c r="H140" s="9"/>
      <c r="I140" s="9"/>
      <c r="J140" s="9"/>
      <c r="K140" s="29"/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7"/>
        <v>0</v>
      </c>
      <c r="H141" s="9"/>
      <c r="I141" s="9"/>
      <c r="J141" s="9"/>
      <c r="K141" s="29"/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7"/>
        <v>0</v>
      </c>
      <c r="H142" s="9"/>
      <c r="I142" s="9"/>
      <c r="J142" s="9"/>
      <c r="K142" s="29"/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7"/>
        <v>0</v>
      </c>
      <c r="H143" s="9"/>
      <c r="I143" s="9"/>
      <c r="J143" s="9"/>
      <c r="K143" s="29"/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7"/>
        <v>0</v>
      </c>
      <c r="H144" s="9"/>
      <c r="I144" s="9"/>
      <c r="J144" s="9"/>
      <c r="K144" s="29"/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7"/>
        <v>0</v>
      </c>
      <c r="H145" s="9"/>
      <c r="I145" s="9"/>
      <c r="J145" s="9"/>
      <c r="K145" s="29"/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7"/>
        <v>0</v>
      </c>
      <c r="H146" s="9"/>
      <c r="I146" s="9"/>
      <c r="J146" s="9"/>
      <c r="K146" s="29"/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7"/>
        <v>0</v>
      </c>
      <c r="H147" s="9"/>
      <c r="I147" s="9"/>
      <c r="J147" s="9"/>
      <c r="K147" s="29"/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7"/>
        <v>0</v>
      </c>
      <c r="H148" s="9"/>
      <c r="I148" s="9"/>
      <c r="J148" s="9"/>
      <c r="K148" s="59"/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7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09" priority="24" operator="lessThan">
      <formula>6.5</formula>
    </cfRule>
    <cfRule type="cellIs" dxfId="108" priority="25" operator="greaterThan">
      <formula>8</formula>
    </cfRule>
  </conditionalFormatting>
  <conditionalFormatting sqref="H32 J32:K32">
    <cfRule type="containsText" dxfId="107" priority="22" stopIfTrue="1" operator="containsText" text="&lt;">
      <formula>NOT(ISERROR(SEARCH("&lt;",H32)))</formula>
    </cfRule>
    <cfRule type="cellIs" dxfId="106" priority="23" operator="greaterThan">
      <formula>$E$32</formula>
    </cfRule>
  </conditionalFormatting>
  <conditionalFormatting sqref="H25:K25">
    <cfRule type="containsText" dxfId="105" priority="20" stopIfTrue="1" operator="containsText" text="&lt;">
      <formula>NOT(ISERROR(SEARCH("&lt;",H25)))</formula>
    </cfRule>
    <cfRule type="cellIs" dxfId="104" priority="21" operator="greaterThan">
      <formula>$E$25</formula>
    </cfRule>
  </conditionalFormatting>
  <conditionalFormatting sqref="H23:K23">
    <cfRule type="containsText" dxfId="103" priority="18" stopIfTrue="1" operator="containsText" text="&lt;">
      <formula>NOT(ISERROR(SEARCH("&lt;",H23)))</formula>
    </cfRule>
    <cfRule type="cellIs" dxfId="102" priority="19" operator="greaterThan">
      <formula>$E$23</formula>
    </cfRule>
  </conditionalFormatting>
  <conditionalFormatting sqref="H18:K18">
    <cfRule type="containsText" dxfId="101" priority="16" stopIfTrue="1" operator="containsText" text="&lt;">
      <formula>NOT(ISERROR(SEARCH("&lt;",H18)))</formula>
    </cfRule>
    <cfRule type="cellIs" dxfId="100" priority="17" operator="greaterThan">
      <formula>$E$18</formula>
    </cfRule>
  </conditionalFormatting>
  <conditionalFormatting sqref="H40 J40:K40">
    <cfRule type="containsText" priority="14" stopIfTrue="1" operator="containsText" text="&lt;">
      <formula>NOT(ISERROR(SEARCH("&lt;",H40)))</formula>
    </cfRule>
    <cfRule type="cellIs" dxfId="99" priority="15" operator="greaterThan">
      <formula>$E$40</formula>
    </cfRule>
  </conditionalFormatting>
  <conditionalFormatting sqref="K58">
    <cfRule type="cellIs" dxfId="98" priority="13" operator="greaterThan">
      <formula>$E$58</formula>
    </cfRule>
  </conditionalFormatting>
  <conditionalFormatting sqref="K59">
    <cfRule type="cellIs" dxfId="97" priority="12" operator="greaterThan">
      <formula>$E$59</formula>
    </cfRule>
  </conditionalFormatting>
  <conditionalFormatting sqref="K61">
    <cfRule type="cellIs" dxfId="96" priority="11" operator="greaterThan">
      <formula>$E$61</formula>
    </cfRule>
  </conditionalFormatting>
  <conditionalFormatting sqref="K62">
    <cfRule type="cellIs" dxfId="95" priority="10" operator="greaterThan">
      <formula>$E$62</formula>
    </cfRule>
  </conditionalFormatting>
  <conditionalFormatting sqref="K64">
    <cfRule type="cellIs" dxfId="94" priority="9" operator="greaterThan">
      <formula>$E$64</formula>
    </cfRule>
  </conditionalFormatting>
  <conditionalFormatting sqref="K65">
    <cfRule type="cellIs" dxfId="93" priority="8" operator="greaterThan">
      <formula>$E$65</formula>
    </cfRule>
  </conditionalFormatting>
  <conditionalFormatting sqref="K66">
    <cfRule type="cellIs" dxfId="92" priority="7" operator="greaterThan">
      <formula>$E$66</formula>
    </cfRule>
  </conditionalFormatting>
  <conditionalFormatting sqref="K67">
    <cfRule type="cellIs" dxfId="91" priority="6" operator="greaterThan">
      <formula>$E$67</formula>
    </cfRule>
  </conditionalFormatting>
  <conditionalFormatting sqref="K70">
    <cfRule type="cellIs" dxfId="90" priority="5" operator="greaterThan">
      <formula>$E$70</formula>
    </cfRule>
  </conditionalFormatting>
  <conditionalFormatting sqref="K117">
    <cfRule type="cellIs" dxfId="89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88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12"/>
      <c r="N2" s="12"/>
    </row>
    <row r="3" spans="1:14" ht="13.5" customHeight="1" x14ac:dyDescent="0.2">
      <c r="A3" s="10"/>
      <c r="B3" s="10"/>
      <c r="C3" s="10"/>
      <c r="D3" s="10"/>
      <c r="E3" s="21"/>
      <c r="F3" s="10"/>
      <c r="G3" s="10"/>
      <c r="H3" s="33" t="s">
        <v>167</v>
      </c>
      <c r="I3" s="33" t="s">
        <v>167</v>
      </c>
      <c r="J3" s="33" t="s">
        <v>167</v>
      </c>
      <c r="K3" s="33" t="s">
        <v>168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 t="s">
        <v>178</v>
      </c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M5" s="56"/>
      <c r="N5" s="9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>COUNTA(H6:K6)</f>
        <v>0</v>
      </c>
      <c r="H6" s="9"/>
      <c r="I6" s="9"/>
      <c r="J6" s="9"/>
      <c r="K6" s="29"/>
      <c r="M6" s="56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44"/>
      <c r="M8" s="80"/>
      <c r="N8" s="9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M9" s="80"/>
      <c r="N9" s="9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M10" s="56"/>
      <c r="N10" s="9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M11" s="56"/>
      <c r="N11" s="9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44"/>
      <c r="M12" s="80"/>
      <c r="N12" s="9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M13" s="56"/>
      <c r="N13" s="9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M14" s="56"/>
      <c r="N14" s="9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M15" s="56"/>
      <c r="N15" s="9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M16" s="56"/>
      <c r="N16" s="9"/>
    </row>
    <row r="17" spans="1:14" ht="14.25" customHeight="1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M17" s="56"/>
      <c r="N17" s="9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M18" s="56"/>
      <c r="N18" s="9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44"/>
      <c r="M19" s="80"/>
      <c r="N19" s="9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6"/>
      <c r="N20" s="9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0" si="1">COUNTA(H22:K22)</f>
        <v>0</v>
      </c>
      <c r="H22" s="9"/>
      <c r="I22" s="9"/>
      <c r="J22" s="9"/>
      <c r="K22" s="29"/>
      <c r="M22" s="56"/>
      <c r="N22" s="9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M23" s="56"/>
      <c r="N23" s="9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1"/>
        <v>0</v>
      </c>
      <c r="H24" s="9"/>
      <c r="I24" s="9"/>
      <c r="J24" s="9"/>
      <c r="K24" s="29"/>
      <c r="M24" s="56"/>
      <c r="N24" s="9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M25" s="56"/>
      <c r="N25" s="9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M26" s="56"/>
      <c r="N26" s="9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M27" s="56"/>
      <c r="N27" s="9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M28" s="56"/>
      <c r="N28" s="9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M29" s="56"/>
      <c r="N29" s="9"/>
    </row>
    <row r="30" spans="1:14" ht="12" customHeight="1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M30" s="56"/>
      <c r="N30" s="9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v>1</v>
      </c>
      <c r="H31" s="9"/>
      <c r="I31" s="9"/>
      <c r="J31" s="9"/>
      <c r="K31" s="29"/>
      <c r="M31" s="80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ref="G32" si="2">COUNTA(H32:K32)</f>
        <v>0</v>
      </c>
      <c r="H32" s="9"/>
      <c r="I32" s="9"/>
      <c r="J32" s="9"/>
      <c r="K32" s="29"/>
      <c r="M32" s="80"/>
      <c r="N32" s="9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3">COUNTA(H35:K35)</f>
        <v>0</v>
      </c>
      <c r="H35" s="9"/>
      <c r="I35" s="9"/>
      <c r="J35" s="9"/>
      <c r="K35" s="9"/>
      <c r="L35" s="44"/>
      <c r="M35" s="80"/>
      <c r="N35" s="9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3"/>
        <v>0</v>
      </c>
      <c r="H36" s="19"/>
      <c r="I36" s="19"/>
      <c r="J36" s="9"/>
      <c r="K36" s="9"/>
      <c r="M36" s="80"/>
      <c r="N36" s="9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3"/>
        <v>0</v>
      </c>
      <c r="H37" s="9"/>
      <c r="I37" s="9"/>
      <c r="J37" s="9"/>
      <c r="K37" s="9"/>
      <c r="M37" s="80"/>
      <c r="N37" s="9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3"/>
        <v>0</v>
      </c>
      <c r="H38" s="9"/>
      <c r="I38" s="9"/>
      <c r="J38" s="9"/>
      <c r="K38" s="9"/>
      <c r="M38" s="80"/>
      <c r="N38" s="9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3"/>
        <v>0</v>
      </c>
      <c r="H39" s="9"/>
      <c r="I39" s="9"/>
      <c r="J39" s="9"/>
      <c r="K39" s="9"/>
      <c r="M39" s="80"/>
      <c r="N39" s="9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3"/>
        <v>0</v>
      </c>
      <c r="H40" s="9"/>
      <c r="I40" s="9"/>
      <c r="J40" s="9"/>
      <c r="K40" s="9"/>
      <c r="M40" s="80"/>
      <c r="N40" s="9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3"/>
        <v>0</v>
      </c>
      <c r="H41" s="9"/>
      <c r="I41" s="9"/>
      <c r="J41" s="9"/>
      <c r="K41" s="9"/>
      <c r="M41" s="80"/>
      <c r="N41" s="9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3"/>
        <v>0</v>
      </c>
      <c r="H42" s="9"/>
      <c r="I42" s="9"/>
      <c r="J42" s="9"/>
      <c r="K42" s="9"/>
      <c r="M42" s="80"/>
      <c r="N42" s="9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3"/>
        <v>0</v>
      </c>
      <c r="H43" s="9"/>
      <c r="I43" s="9"/>
      <c r="J43" s="9"/>
      <c r="K43" s="9"/>
      <c r="M43" s="80"/>
      <c r="N43" s="9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3"/>
        <v>0</v>
      </c>
      <c r="H44" s="9"/>
      <c r="I44" s="9"/>
      <c r="J44" s="9"/>
      <c r="K44" s="9"/>
      <c r="M44" s="80"/>
      <c r="N44" s="9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3"/>
        <v>0</v>
      </c>
      <c r="H45" s="9"/>
      <c r="I45" s="9"/>
      <c r="J45" s="9"/>
      <c r="K45" s="9"/>
      <c r="M45" s="80"/>
      <c r="N45" s="9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3"/>
        <v>0</v>
      </c>
      <c r="H46" s="9"/>
      <c r="I46" s="9"/>
      <c r="J46" s="9"/>
      <c r="K46" s="9"/>
      <c r="M46" s="80"/>
      <c r="N46" s="9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3"/>
        <v>0</v>
      </c>
      <c r="H47" s="9"/>
      <c r="I47" s="9"/>
      <c r="J47" s="9"/>
      <c r="K47" s="9"/>
      <c r="M47" s="80"/>
      <c r="N47" s="9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3"/>
        <v>0</v>
      </c>
      <c r="H48" s="9"/>
      <c r="I48" s="9"/>
      <c r="J48" s="9"/>
      <c r="K48" s="9"/>
      <c r="M48" s="80"/>
      <c r="N48" s="9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3"/>
        <v>0</v>
      </c>
      <c r="H49" s="9"/>
      <c r="I49" s="9"/>
      <c r="J49" s="9"/>
      <c r="K49" s="9"/>
      <c r="M49" s="80"/>
      <c r="N49" s="9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3"/>
        <v>0</v>
      </c>
      <c r="H50" s="9"/>
      <c r="I50" s="9"/>
      <c r="J50" s="9"/>
      <c r="K50" s="9"/>
      <c r="M50" s="80"/>
      <c r="N50" s="9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3"/>
        <v>0</v>
      </c>
      <c r="H51" s="9"/>
      <c r="I51" s="9"/>
      <c r="J51" s="9"/>
      <c r="K51" s="9"/>
      <c r="M51" s="80"/>
      <c r="N51" s="9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3"/>
        <v>0</v>
      </c>
      <c r="H52" s="9"/>
      <c r="I52" s="9"/>
      <c r="J52" s="9"/>
      <c r="K52" s="9"/>
      <c r="M52" s="80"/>
      <c r="N52" s="9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3"/>
        <v>0</v>
      </c>
      <c r="H53" s="9"/>
      <c r="I53" s="9"/>
      <c r="J53" s="9"/>
      <c r="K53" s="29"/>
      <c r="M53" s="80"/>
      <c r="N53" s="9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3"/>
        <v>0</v>
      </c>
      <c r="H54" s="9"/>
      <c r="I54" s="9"/>
      <c r="J54" s="9"/>
      <c r="K54" s="29"/>
      <c r="M54" s="80"/>
      <c r="N54" s="9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3"/>
        <v>0</v>
      </c>
      <c r="H55" s="9"/>
      <c r="I55" s="9"/>
      <c r="J55" s="9"/>
      <c r="K55" s="29"/>
      <c r="M55" s="80"/>
      <c r="N55" s="9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4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4"/>
        <v>0</v>
      </c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4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4"/>
        <v>0</v>
      </c>
      <c r="H61" s="9"/>
      <c r="I61" s="9"/>
      <c r="J61" s="9"/>
      <c r="K61" s="29"/>
      <c r="L61" s="44"/>
      <c r="M61" s="80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4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4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4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4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4"/>
        <v>0</v>
      </c>
      <c r="H66" s="9"/>
      <c r="I66" s="9"/>
      <c r="J66" s="9"/>
      <c r="K66" s="59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5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1" si="6">COUNTA(H70:K70)</f>
        <v>0</v>
      </c>
      <c r="H70" s="9"/>
      <c r="I70" s="9"/>
      <c r="J70" s="9"/>
      <c r="K70" s="29"/>
      <c r="L70" s="44"/>
      <c r="M70" s="80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6"/>
        <v>0</v>
      </c>
      <c r="H71" s="9"/>
      <c r="I71" s="9"/>
      <c r="J71" s="9"/>
      <c r="K71" s="29"/>
      <c r="L71" s="44"/>
      <c r="M71" s="80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80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7">COUNTA(H73:K73)</f>
        <v>0</v>
      </c>
      <c r="H73" s="9"/>
      <c r="I73" s="9"/>
      <c r="J73" s="9"/>
      <c r="K73" s="29"/>
      <c r="M73" s="80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7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7"/>
        <v>0</v>
      </c>
      <c r="H75" s="9"/>
      <c r="I75" s="9"/>
      <c r="J75" s="9"/>
      <c r="K75" s="59"/>
      <c r="L75" s="44"/>
      <c r="M75" s="80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8">COUNTA(H78:K78)</f>
        <v>0</v>
      </c>
      <c r="H78" s="9"/>
      <c r="I78" s="9"/>
      <c r="J78" s="9"/>
      <c r="K78" s="29"/>
      <c r="L78" s="44"/>
      <c r="M78" s="80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8"/>
        <v>0</v>
      </c>
      <c r="H79" s="9"/>
      <c r="I79" s="9"/>
      <c r="J79" s="9"/>
      <c r="K79" s="29"/>
      <c r="L79" s="44"/>
      <c r="M79" s="80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8"/>
        <v>0</v>
      </c>
      <c r="H80" s="9"/>
      <c r="I80" s="9"/>
      <c r="J80" s="9"/>
      <c r="K80" s="29"/>
      <c r="L80" s="44"/>
      <c r="M80" s="80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8"/>
        <v>0</v>
      </c>
      <c r="H81" s="9"/>
      <c r="I81" s="9"/>
      <c r="J81" s="9"/>
      <c r="K81" s="29"/>
      <c r="L81" s="44"/>
      <c r="M81" s="80"/>
      <c r="N81" s="9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8"/>
        <v>0</v>
      </c>
      <c r="H82" s="9"/>
      <c r="I82" s="9"/>
      <c r="J82" s="9"/>
      <c r="K82" s="29"/>
      <c r="L82" s="44"/>
      <c r="M82" s="80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9">COUNTA(H85:K85)</f>
        <v>0</v>
      </c>
      <c r="H85" s="9"/>
      <c r="I85" s="9"/>
      <c r="J85" s="9"/>
      <c r="K85" s="29"/>
      <c r="M85" s="80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9"/>
        <v>0</v>
      </c>
      <c r="H86" s="9"/>
      <c r="I86" s="9"/>
      <c r="J86" s="9"/>
      <c r="K86" s="29"/>
      <c r="M86" s="80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9"/>
        <v>0</v>
      </c>
      <c r="H87" s="9"/>
      <c r="I87" s="9"/>
      <c r="J87" s="9"/>
      <c r="K87" s="29"/>
      <c r="M87" s="80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9"/>
        <v>0</v>
      </c>
      <c r="H88" s="9"/>
      <c r="I88" s="9"/>
      <c r="J88" s="9"/>
      <c r="K88" s="29"/>
      <c r="M88" s="80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9"/>
        <v>0</v>
      </c>
      <c r="H89" s="9"/>
      <c r="I89" s="9"/>
      <c r="J89" s="9"/>
      <c r="K89" s="29"/>
      <c r="M89" s="80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9"/>
        <v>0</v>
      </c>
      <c r="H90" s="9"/>
      <c r="I90" s="9"/>
      <c r="J90" s="9"/>
      <c r="K90" s="29"/>
      <c r="M90" s="80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9"/>
        <v>0</v>
      </c>
      <c r="H91" s="9"/>
      <c r="I91" s="9"/>
      <c r="J91" s="9"/>
      <c r="K91" s="29"/>
      <c r="M91" s="80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9"/>
        <v>0</v>
      </c>
      <c r="H92" s="9"/>
      <c r="I92" s="9"/>
      <c r="J92" s="9"/>
      <c r="K92" s="29"/>
      <c r="M92" s="80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9"/>
        <v>0</v>
      </c>
      <c r="H93" s="9"/>
      <c r="I93" s="9"/>
      <c r="J93" s="9"/>
      <c r="K93" s="29"/>
      <c r="M93" s="80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9"/>
        <v>0</v>
      </c>
      <c r="H94" s="9"/>
      <c r="I94" s="9"/>
      <c r="J94" s="9"/>
      <c r="K94" s="29"/>
      <c r="M94" s="80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9"/>
        <v>0</v>
      </c>
      <c r="H95" s="9"/>
      <c r="I95" s="9"/>
      <c r="J95" s="9"/>
      <c r="K95" s="29"/>
      <c r="M95" s="80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9"/>
        <v>0</v>
      </c>
      <c r="H96" s="9"/>
      <c r="I96" s="9"/>
      <c r="J96" s="9"/>
      <c r="K96" s="29"/>
      <c r="M96" s="80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9"/>
        <v>0</v>
      </c>
      <c r="H97" s="9"/>
      <c r="I97" s="9"/>
      <c r="J97" s="9"/>
      <c r="K97" s="29"/>
      <c r="M97" s="80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9"/>
        <v>0</v>
      </c>
      <c r="H98" s="9"/>
      <c r="I98" s="9"/>
      <c r="J98" s="9"/>
      <c r="K98" s="29"/>
      <c r="M98" s="80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9"/>
        <v>0</v>
      </c>
      <c r="H99" s="9"/>
      <c r="I99" s="9"/>
      <c r="J99" s="9"/>
      <c r="K99" s="29"/>
      <c r="M99" s="80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9"/>
        <v>0</v>
      </c>
      <c r="H100" s="9"/>
      <c r="I100" s="9"/>
      <c r="J100" s="9"/>
      <c r="K100" s="29"/>
      <c r="M100" s="80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0">COUNTA(H103:K103)</f>
        <v>0</v>
      </c>
      <c r="H103" s="9"/>
      <c r="I103" s="9"/>
      <c r="J103" s="9"/>
      <c r="K103" s="29"/>
      <c r="M103" s="80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0"/>
        <v>0</v>
      </c>
      <c r="H104" s="9"/>
      <c r="I104" s="9"/>
      <c r="J104" s="9"/>
      <c r="K104" s="29"/>
      <c r="M104" s="80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0"/>
        <v>0</v>
      </c>
      <c r="H105" s="9"/>
      <c r="I105" s="9"/>
      <c r="J105" s="9"/>
      <c r="K105" s="29"/>
      <c r="M105" s="80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0"/>
        <v>0</v>
      </c>
      <c r="H106" s="9"/>
      <c r="I106" s="9"/>
      <c r="J106" s="9"/>
      <c r="K106" s="29"/>
      <c r="M106" s="80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10"/>
        <v>0</v>
      </c>
      <c r="H107" s="9"/>
      <c r="I107" s="9"/>
      <c r="J107" s="9"/>
      <c r="K107" s="29"/>
      <c r="M107" s="80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10"/>
        <v>0</v>
      </c>
      <c r="H108" s="9"/>
      <c r="I108" s="9"/>
      <c r="J108" s="9"/>
      <c r="K108" s="29"/>
      <c r="M108" s="80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10"/>
        <v>0</v>
      </c>
      <c r="H109" s="9"/>
      <c r="I109" s="9"/>
      <c r="J109" s="9"/>
      <c r="K109" s="29"/>
      <c r="M109" s="80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10"/>
        <v>0</v>
      </c>
      <c r="H110" s="9"/>
      <c r="I110" s="9"/>
      <c r="J110" s="9"/>
      <c r="K110" s="29"/>
      <c r="M110" s="80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10"/>
        <v>0</v>
      </c>
      <c r="H111" s="9"/>
      <c r="I111" s="9"/>
      <c r="J111" s="9"/>
      <c r="K111" s="29"/>
      <c r="M111" s="80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10"/>
        <v>0</v>
      </c>
      <c r="H112" s="9"/>
      <c r="I112" s="9"/>
      <c r="J112" s="9"/>
      <c r="K112" s="29"/>
      <c r="M112" s="80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10"/>
        <v>0</v>
      </c>
      <c r="H113" s="9"/>
      <c r="I113" s="9"/>
      <c r="J113" s="9"/>
      <c r="K113" s="29"/>
      <c r="M113" s="80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10"/>
        <v>0</v>
      </c>
      <c r="H114" s="9"/>
      <c r="I114" s="9"/>
      <c r="J114" s="9"/>
      <c r="K114" s="29"/>
      <c r="M114" s="80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10"/>
        <v>0</v>
      </c>
      <c r="H115" s="9"/>
      <c r="I115" s="9"/>
      <c r="J115" s="9"/>
      <c r="K115" s="29"/>
      <c r="M115" s="80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1">COUNTA(H117:K117)</f>
        <v>0</v>
      </c>
      <c r="H117" s="9"/>
      <c r="I117" s="9"/>
      <c r="J117" s="9"/>
      <c r="K117" s="29"/>
      <c r="L117" s="44"/>
      <c r="M117" s="80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2">COUNTA(H120:K120)</f>
        <v>0</v>
      </c>
      <c r="H120" s="9"/>
      <c r="I120" s="9"/>
      <c r="J120" s="9"/>
      <c r="K120" s="29"/>
      <c r="M120" s="80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2"/>
        <v>0</v>
      </c>
      <c r="H121" s="9"/>
      <c r="I121" s="9"/>
      <c r="J121" s="9"/>
      <c r="K121" s="29"/>
      <c r="M121" s="80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2"/>
        <v>0</v>
      </c>
      <c r="H122" s="9"/>
      <c r="I122" s="9"/>
      <c r="J122" s="9"/>
      <c r="K122" s="29"/>
      <c r="M122" s="80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2"/>
        <v>0</v>
      </c>
      <c r="H123" s="9"/>
      <c r="I123" s="9"/>
      <c r="J123" s="9"/>
      <c r="K123" s="29"/>
      <c r="M123" s="80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2"/>
        <v>0</v>
      </c>
      <c r="H124" s="9"/>
      <c r="I124" s="9"/>
      <c r="J124" s="9"/>
      <c r="K124" s="29"/>
      <c r="M124" s="80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2"/>
        <v>0</v>
      </c>
      <c r="H125" s="9"/>
      <c r="I125" s="9"/>
      <c r="J125" s="9"/>
      <c r="K125" s="29"/>
      <c r="M125" s="80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2"/>
        <v>0</v>
      </c>
      <c r="H126" s="9"/>
      <c r="I126" s="9"/>
      <c r="J126" s="9"/>
      <c r="K126" s="29"/>
      <c r="M126" s="80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2"/>
        <v>0</v>
      </c>
      <c r="H127" s="9"/>
      <c r="I127" s="9"/>
      <c r="J127" s="9"/>
      <c r="K127" s="29"/>
      <c r="M127" s="80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2"/>
        <v>0</v>
      </c>
      <c r="H128" s="9"/>
      <c r="I128" s="9"/>
      <c r="J128" s="9"/>
      <c r="K128" s="29"/>
      <c r="M128" s="80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2"/>
        <v>0</v>
      </c>
      <c r="H129" s="9"/>
      <c r="I129" s="9"/>
      <c r="J129" s="9"/>
      <c r="K129" s="29"/>
      <c r="M129" s="80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2"/>
        <v>0</v>
      </c>
      <c r="H130" s="9"/>
      <c r="I130" s="9"/>
      <c r="J130" s="9"/>
      <c r="K130" s="29"/>
      <c r="M130" s="80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2"/>
        <v>0</v>
      </c>
      <c r="H131" s="9"/>
      <c r="I131" s="9"/>
      <c r="J131" s="9"/>
      <c r="K131" s="29"/>
      <c r="M131" s="80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2"/>
        <v>0</v>
      </c>
      <c r="H132" s="9"/>
      <c r="I132" s="9"/>
      <c r="J132" s="9"/>
      <c r="K132" s="29"/>
      <c r="M132" s="80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2"/>
        <v>0</v>
      </c>
      <c r="H133" s="9"/>
      <c r="I133" s="9"/>
      <c r="J133" s="9"/>
      <c r="K133" s="29"/>
      <c r="M133" s="80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2"/>
        <v>0</v>
      </c>
      <c r="H134" s="9"/>
      <c r="I134" s="9"/>
      <c r="J134" s="9"/>
      <c r="K134" s="29"/>
      <c r="M134" s="80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2"/>
        <v>0</v>
      </c>
      <c r="H135" s="9"/>
      <c r="I135" s="9"/>
      <c r="J135" s="9"/>
      <c r="K135" s="29"/>
      <c r="M135" s="80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2"/>
        <v>0</v>
      </c>
      <c r="H136" s="9"/>
      <c r="I136" s="9"/>
      <c r="J136" s="9"/>
      <c r="K136" s="29"/>
      <c r="M136" s="80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2"/>
        <v>0</v>
      </c>
      <c r="H137" s="9"/>
      <c r="I137" s="9"/>
      <c r="J137" s="9"/>
      <c r="K137" s="29"/>
      <c r="M137" s="80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2"/>
        <v>0</v>
      </c>
      <c r="H138" s="9"/>
      <c r="I138" s="9"/>
      <c r="J138" s="9"/>
      <c r="K138" s="29"/>
      <c r="M138" s="80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2"/>
        <v>0</v>
      </c>
      <c r="H139" s="9"/>
      <c r="I139" s="9"/>
      <c r="J139" s="9"/>
      <c r="K139" s="29"/>
      <c r="M139" s="80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2"/>
        <v>0</v>
      </c>
      <c r="H140" s="9"/>
      <c r="I140" s="9"/>
      <c r="J140" s="9"/>
      <c r="K140" s="29"/>
      <c r="M140" s="80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2"/>
        <v>0</v>
      </c>
      <c r="H141" s="9"/>
      <c r="I141" s="9"/>
      <c r="J141" s="9"/>
      <c r="K141" s="29"/>
      <c r="M141" s="80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2"/>
        <v>0</v>
      </c>
      <c r="H142" s="9"/>
      <c r="I142" s="9"/>
      <c r="J142" s="9"/>
      <c r="K142" s="29"/>
      <c r="M142" s="80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2"/>
        <v>0</v>
      </c>
      <c r="H143" s="9"/>
      <c r="I143" s="9"/>
      <c r="J143" s="9"/>
      <c r="K143" s="29"/>
      <c r="M143" s="80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2"/>
        <v>0</v>
      </c>
      <c r="H144" s="9"/>
      <c r="I144" s="9"/>
      <c r="J144" s="9"/>
      <c r="K144" s="29"/>
      <c r="M144" s="80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2"/>
        <v>0</v>
      </c>
      <c r="H145" s="9"/>
      <c r="I145" s="9"/>
      <c r="J145" s="9"/>
      <c r="K145" s="29"/>
      <c r="M145" s="80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2"/>
        <v>0</v>
      </c>
      <c r="H146" s="9"/>
      <c r="I146" s="9"/>
      <c r="J146" s="9"/>
      <c r="K146" s="29"/>
      <c r="M146" s="80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2"/>
        <v>0</v>
      </c>
      <c r="H147" s="9"/>
      <c r="I147" s="9"/>
      <c r="J147" s="9"/>
      <c r="K147" s="29"/>
      <c r="M147" s="80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2"/>
        <v>0</v>
      </c>
      <c r="H148" s="9"/>
      <c r="I148" s="9"/>
      <c r="J148" s="9"/>
      <c r="K148" s="59"/>
      <c r="M148" s="80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2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87" priority="24" operator="lessThan">
      <formula>6.5</formula>
    </cfRule>
    <cfRule type="cellIs" dxfId="86" priority="25" operator="greaterThan">
      <formula>8</formula>
    </cfRule>
  </conditionalFormatting>
  <conditionalFormatting sqref="H32:K32">
    <cfRule type="containsText" dxfId="85" priority="22" stopIfTrue="1" operator="containsText" text="&lt;">
      <formula>NOT(ISERROR(SEARCH("&lt;",H32)))</formula>
    </cfRule>
    <cfRule type="cellIs" dxfId="84" priority="23" operator="greaterThan">
      <formula>$E$32</formula>
    </cfRule>
  </conditionalFormatting>
  <conditionalFormatting sqref="H25:K25">
    <cfRule type="containsText" dxfId="83" priority="20" stopIfTrue="1" operator="containsText" text="&lt;">
      <formula>NOT(ISERROR(SEARCH("&lt;",H25)))</formula>
    </cfRule>
    <cfRule type="cellIs" dxfId="82" priority="21" operator="greaterThan">
      <formula>$E$25</formula>
    </cfRule>
  </conditionalFormatting>
  <conditionalFormatting sqref="H23:K23">
    <cfRule type="containsText" dxfId="81" priority="18" stopIfTrue="1" operator="containsText" text="&lt;">
      <formula>NOT(ISERROR(SEARCH("&lt;",H23)))</formula>
    </cfRule>
    <cfRule type="cellIs" dxfId="80" priority="19" operator="greaterThan">
      <formula>$E$23</formula>
    </cfRule>
  </conditionalFormatting>
  <conditionalFormatting sqref="H18:K18">
    <cfRule type="containsText" dxfId="79" priority="16" stopIfTrue="1" operator="containsText" text="&lt;">
      <formula>NOT(ISERROR(SEARCH("&lt;",H18)))</formula>
    </cfRule>
    <cfRule type="cellIs" dxfId="78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77" priority="15" operator="greaterThan">
      <formula>$E$40</formula>
    </cfRule>
  </conditionalFormatting>
  <conditionalFormatting sqref="K58">
    <cfRule type="cellIs" dxfId="76" priority="13" operator="greaterThan">
      <formula>$E$58</formula>
    </cfRule>
  </conditionalFormatting>
  <conditionalFormatting sqref="K59">
    <cfRule type="cellIs" dxfId="75" priority="12" operator="greaterThan">
      <formula>$E$59</formula>
    </cfRule>
  </conditionalFormatting>
  <conditionalFormatting sqref="K61">
    <cfRule type="cellIs" dxfId="74" priority="11" operator="greaterThan">
      <formula>$E$61</formula>
    </cfRule>
  </conditionalFormatting>
  <conditionalFormatting sqref="K62">
    <cfRule type="cellIs" dxfId="73" priority="10" operator="greaterThan">
      <formula>$E$62</formula>
    </cfRule>
  </conditionalFormatting>
  <conditionalFormatting sqref="K64">
    <cfRule type="cellIs" dxfId="72" priority="9" operator="greaterThan">
      <formula>$E$64</formula>
    </cfRule>
  </conditionalFormatting>
  <conditionalFormatting sqref="K65">
    <cfRule type="cellIs" dxfId="71" priority="8" operator="greaterThan">
      <formula>$E$65</formula>
    </cfRule>
  </conditionalFormatting>
  <conditionalFormatting sqref="K66">
    <cfRule type="cellIs" dxfId="70" priority="7" operator="greaterThan">
      <formula>$E$66</formula>
    </cfRule>
  </conditionalFormatting>
  <conditionalFormatting sqref="K67">
    <cfRule type="cellIs" dxfId="69" priority="6" operator="greaterThan">
      <formula>$E$67</formula>
    </cfRule>
  </conditionalFormatting>
  <conditionalFormatting sqref="K70">
    <cfRule type="cellIs" dxfId="68" priority="5" operator="greaterThan">
      <formula>$E$70</formula>
    </cfRule>
  </conditionalFormatting>
  <conditionalFormatting sqref="K117">
    <cfRule type="cellIs" dxfId="67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66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selection activeCell="E5" sqref="E5:E149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141</v>
      </c>
      <c r="I3" s="33" t="s">
        <v>141</v>
      </c>
      <c r="J3" s="33" t="s">
        <v>141</v>
      </c>
      <c r="K3" s="33" t="s">
        <v>169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 t="s">
        <v>178</v>
      </c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1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6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9"/>
      <c r="M66" s="7"/>
      <c r="N66" s="7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M67" s="7"/>
      <c r="N67" s="7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1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1"/>
      <c r="M151" s="24"/>
      <c r="N151" s="24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65" priority="24" operator="lessThan">
      <formula>6.5</formula>
    </cfRule>
    <cfRule type="cellIs" dxfId="64" priority="25" operator="greaterThan">
      <formula>8</formula>
    </cfRule>
  </conditionalFormatting>
  <conditionalFormatting sqref="H32:K32">
    <cfRule type="containsText" dxfId="63" priority="22" stopIfTrue="1" operator="containsText" text="&lt;">
      <formula>NOT(ISERROR(SEARCH("&lt;",H32)))</formula>
    </cfRule>
    <cfRule type="cellIs" dxfId="62" priority="23" operator="greaterThan">
      <formula>$E$32</formula>
    </cfRule>
  </conditionalFormatting>
  <conditionalFormatting sqref="H25:K25">
    <cfRule type="containsText" dxfId="61" priority="20" stopIfTrue="1" operator="containsText" text="&lt;">
      <formula>NOT(ISERROR(SEARCH("&lt;",H25)))</formula>
    </cfRule>
    <cfRule type="cellIs" dxfId="60" priority="21" operator="greaterThan">
      <formula>$E$25</formula>
    </cfRule>
  </conditionalFormatting>
  <conditionalFormatting sqref="H23:K23">
    <cfRule type="containsText" dxfId="59" priority="18" stopIfTrue="1" operator="containsText" text="&lt;">
      <formula>NOT(ISERROR(SEARCH("&lt;",H23)))</formula>
    </cfRule>
    <cfRule type="cellIs" dxfId="58" priority="19" operator="greaterThan">
      <formula>$E$23</formula>
    </cfRule>
  </conditionalFormatting>
  <conditionalFormatting sqref="H18:K18">
    <cfRule type="containsText" dxfId="57" priority="16" stopIfTrue="1" operator="containsText" text="&lt;">
      <formula>NOT(ISERROR(SEARCH("&lt;",H18)))</formula>
    </cfRule>
    <cfRule type="cellIs" dxfId="56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55" priority="15" operator="greaterThan">
      <formula>$E$40</formula>
    </cfRule>
  </conditionalFormatting>
  <conditionalFormatting sqref="K58">
    <cfRule type="cellIs" dxfId="54" priority="13" operator="greaterThan">
      <formula>$E$58</formula>
    </cfRule>
  </conditionalFormatting>
  <conditionalFormatting sqref="K59">
    <cfRule type="cellIs" dxfId="53" priority="12" operator="greaterThan">
      <formula>$E$59</formula>
    </cfRule>
  </conditionalFormatting>
  <conditionalFormatting sqref="K61">
    <cfRule type="cellIs" dxfId="52" priority="11" operator="greaterThan">
      <formula>$E$61</formula>
    </cfRule>
  </conditionalFormatting>
  <conditionalFormatting sqref="K62">
    <cfRule type="cellIs" dxfId="51" priority="10" operator="greaterThan">
      <formula>$E$62</formula>
    </cfRule>
  </conditionalFormatting>
  <conditionalFormatting sqref="K64">
    <cfRule type="cellIs" dxfId="50" priority="9" operator="greaterThan">
      <formula>$E$64</formula>
    </cfRule>
  </conditionalFormatting>
  <conditionalFormatting sqref="K65">
    <cfRule type="cellIs" dxfId="49" priority="8" operator="greaterThan">
      <formula>$E$65</formula>
    </cfRule>
  </conditionalFormatting>
  <conditionalFormatting sqref="K66">
    <cfRule type="cellIs" dxfId="48" priority="7" operator="greaterThan">
      <formula>$E$66</formula>
    </cfRule>
  </conditionalFormatting>
  <conditionalFormatting sqref="K67">
    <cfRule type="cellIs" dxfId="47" priority="6" operator="greaterThan">
      <formula>$E$67</formula>
    </cfRule>
  </conditionalFormatting>
  <conditionalFormatting sqref="K70">
    <cfRule type="cellIs" dxfId="46" priority="5" operator="greaterThan">
      <formula>$E$70</formula>
    </cfRule>
  </conditionalFormatting>
  <conditionalFormatting sqref="K117">
    <cfRule type="cellIs" dxfId="45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44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0" sqref="E40:E53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144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159</v>
      </c>
      <c r="G1" s="25" t="s">
        <v>129</v>
      </c>
      <c r="H1" s="21" t="s">
        <v>158</v>
      </c>
      <c r="I1" s="21" t="s">
        <v>158</v>
      </c>
      <c r="J1" s="21" t="s">
        <v>158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41290</v>
      </c>
      <c r="I2" s="13">
        <v>41375</v>
      </c>
      <c r="J2" s="13"/>
      <c r="K2" s="28"/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142</v>
      </c>
      <c r="I3" s="33" t="s">
        <v>142</v>
      </c>
      <c r="J3" s="33" t="s">
        <v>142</v>
      </c>
      <c r="K3" s="33" t="s">
        <v>170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178</v>
      </c>
      <c r="I4" s="33" t="s">
        <v>178</v>
      </c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156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145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146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147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148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89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149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4">
        <v>8.0000000000000007E-5</v>
      </c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5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4">
        <v>8.0000000000000007E-5</v>
      </c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5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5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7">
        <v>2.0000000000000002E-5</v>
      </c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5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5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4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4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4">
        <v>1.0000000000000001E-5</v>
      </c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0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150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6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9"/>
      <c r="M66" s="7"/>
      <c r="N66" s="7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L67" s="54"/>
      <c r="M67" s="53"/>
      <c r="N67" s="52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151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0.95</v>
      </c>
      <c r="F70" s="6">
        <v>1</v>
      </c>
      <c r="G70" s="26">
        <f t="shared" ref="G70:G72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5"/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152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157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153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4">
        <v>1.6E-2</v>
      </c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89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89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89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89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154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4">
        <v>1.0000000000000001E-5</v>
      </c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4">
        <v>3.9999999999999998E-6</v>
      </c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5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5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5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5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5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5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4">
        <v>2.0000000000000002E-5</v>
      </c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155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89">
        <v>6.5</v>
      </c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1"/>
      <c r="M151" s="24"/>
      <c r="N151" s="24"/>
    </row>
    <row r="152" spans="1:14" ht="27" customHeight="1" thickTop="1" x14ac:dyDescent="0.2">
      <c r="A152" s="2"/>
      <c r="B152" s="91" t="s">
        <v>180</v>
      </c>
      <c r="C152" s="92"/>
      <c r="D152"/>
      <c r="E152" s="50"/>
      <c r="L152" s="34"/>
    </row>
    <row r="153" spans="1:14" x14ac:dyDescent="0.2">
      <c r="A153" s="3"/>
      <c r="B153" s="93"/>
      <c r="C153"/>
      <c r="D153"/>
      <c r="E153" s="50"/>
      <c r="L153" s="34"/>
    </row>
    <row r="154" spans="1:14" x14ac:dyDescent="0.2">
      <c r="A154" s="4"/>
      <c r="B154" s="93"/>
      <c r="C154"/>
      <c r="D154"/>
      <c r="E154" s="50"/>
      <c r="L154" s="34"/>
    </row>
    <row r="155" spans="1:14" x14ac:dyDescent="0.2">
      <c r="A155" s="5"/>
      <c r="B155" s="93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182</v>
      </c>
      <c r="L157" s="34"/>
    </row>
    <row r="158" spans="1:14" x14ac:dyDescent="0.2">
      <c r="A158" s="20" t="s">
        <v>183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43" priority="24" operator="lessThan">
      <formula>6.5</formula>
    </cfRule>
    <cfRule type="cellIs" dxfId="42" priority="25" operator="greaterThan">
      <formula>8</formula>
    </cfRule>
  </conditionalFormatting>
  <conditionalFormatting sqref="H32:K32">
    <cfRule type="containsText" dxfId="41" priority="22" stopIfTrue="1" operator="containsText" text="&lt;">
      <formula>NOT(ISERROR(SEARCH("&lt;",H32)))</formula>
    </cfRule>
    <cfRule type="cellIs" dxfId="40" priority="23" operator="greaterThan">
      <formula>$E$32</formula>
    </cfRule>
  </conditionalFormatting>
  <conditionalFormatting sqref="H25:K25">
    <cfRule type="containsText" dxfId="39" priority="20" stopIfTrue="1" operator="containsText" text="&lt;">
      <formula>NOT(ISERROR(SEARCH("&lt;",H25)))</formula>
    </cfRule>
    <cfRule type="cellIs" dxfId="38" priority="21" operator="greaterThan">
      <formula>$E$25</formula>
    </cfRule>
  </conditionalFormatting>
  <conditionalFormatting sqref="H23:K23">
    <cfRule type="containsText" dxfId="37" priority="18" stopIfTrue="1" operator="containsText" text="&lt;">
      <formula>NOT(ISERROR(SEARCH("&lt;",H23)))</formula>
    </cfRule>
    <cfRule type="cellIs" dxfId="36" priority="19" operator="greaterThan">
      <formula>$E$23</formula>
    </cfRule>
  </conditionalFormatting>
  <conditionalFormatting sqref="H18:K18">
    <cfRule type="containsText" dxfId="35" priority="16" stopIfTrue="1" operator="containsText" text="&lt;">
      <formula>NOT(ISERROR(SEARCH("&lt;",H18)))</formula>
    </cfRule>
    <cfRule type="cellIs" dxfId="34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33" priority="15" operator="greaterThan">
      <formula>$E$40</formula>
    </cfRule>
  </conditionalFormatting>
  <conditionalFormatting sqref="K58">
    <cfRule type="cellIs" dxfId="32" priority="13" operator="greaterThan">
      <formula>$E$58</formula>
    </cfRule>
  </conditionalFormatting>
  <conditionalFormatting sqref="K59">
    <cfRule type="cellIs" dxfId="31" priority="12" operator="greaterThan">
      <formula>$E$59</formula>
    </cfRule>
  </conditionalFormatting>
  <conditionalFormatting sqref="K61">
    <cfRule type="cellIs" dxfId="30" priority="11" operator="greaterThan">
      <formula>$E$61</formula>
    </cfRule>
  </conditionalFormatting>
  <conditionalFormatting sqref="K62">
    <cfRule type="cellIs" dxfId="29" priority="10" operator="greaterThan">
      <formula>$E$62</formula>
    </cfRule>
  </conditionalFormatting>
  <conditionalFormatting sqref="K64">
    <cfRule type="cellIs" dxfId="28" priority="9" operator="greaterThan">
      <formula>$E$64</formula>
    </cfRule>
  </conditionalFormatting>
  <conditionalFormatting sqref="K65">
    <cfRule type="cellIs" dxfId="27" priority="8" operator="greaterThan">
      <formula>$E$65</formula>
    </cfRule>
  </conditionalFormatting>
  <conditionalFormatting sqref="K66">
    <cfRule type="cellIs" dxfId="26" priority="7" operator="greaterThan">
      <formula>$E$66</formula>
    </cfRule>
  </conditionalFormatting>
  <conditionalFormatting sqref="K67">
    <cfRule type="cellIs" dxfId="25" priority="6" operator="greaterThan">
      <formula>$E$67</formula>
    </cfRule>
  </conditionalFormatting>
  <conditionalFormatting sqref="K70">
    <cfRule type="cellIs" dxfId="24" priority="5" operator="greaterThan">
      <formula>$E$70</formula>
    </cfRule>
  </conditionalFormatting>
  <conditionalFormatting sqref="K117">
    <cfRule type="cellIs" dxfId="2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2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welchm1</cp:lastModifiedBy>
  <cp:lastPrinted>2010-11-04T00:11:40Z</cp:lastPrinted>
  <dcterms:created xsi:type="dcterms:W3CDTF">2007-09-14T00:02:39Z</dcterms:created>
  <dcterms:modified xsi:type="dcterms:W3CDTF">2013-05-13T00:12:13Z</dcterms:modified>
</cp:coreProperties>
</file>