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35" yWindow="0" windowWidth="7785" windowHeight="12045"/>
  </bookViews>
  <sheets>
    <sheet name="MP1" sheetId="1" r:id="rId1"/>
    <sheet name="MP2" sheetId="2" r:id="rId2"/>
    <sheet name="MP3" sheetId="3" r:id="rId3"/>
    <sheet name="MP4" sheetId="4" r:id="rId4"/>
    <sheet name="MP5" sheetId="5" r:id="rId5"/>
    <sheet name="MP6" sheetId="6" r:id="rId6"/>
    <sheet name="MP7" sheetId="7" r:id="rId7"/>
    <sheet name="MP8" sheetId="8" r:id="rId8"/>
    <sheet name="MP9" sheetId="9" r:id="rId9"/>
    <sheet name="MP10" sheetId="10" r:id="rId10"/>
  </sheets>
  <calcPr calcId="145621"/>
  <customWorkbookViews>
    <customWorkbookView name="GRANTB - Personal View" guid="{287AD89D-A2D4-4114-AC21-512DC11BF8EA}" mergeInterval="0" personalView="1" maximized="1" xWindow="1" yWindow="1" windowWidth="1276" windowHeight="798" activeSheetId="7"/>
  </customWorkbookViews>
</workbook>
</file>

<file path=xl/calcChain.xml><?xml version="1.0" encoding="utf-8"?>
<calcChain xmlns="http://schemas.openxmlformats.org/spreadsheetml/2006/main">
  <c r="N82" i="6" l="1"/>
  <c r="M82" i="6"/>
  <c r="L82" i="6"/>
  <c r="N81" i="6"/>
  <c r="M81" i="6"/>
  <c r="L81" i="6"/>
  <c r="N80" i="6"/>
  <c r="M80" i="6"/>
  <c r="L80" i="6"/>
  <c r="N79" i="6"/>
  <c r="M79" i="6"/>
  <c r="L79" i="6"/>
  <c r="N74" i="4"/>
  <c r="M74" i="4"/>
  <c r="L74" i="4"/>
  <c r="L67" i="4"/>
  <c r="M67" i="4"/>
  <c r="N67" i="4"/>
  <c r="N65" i="4"/>
  <c r="M65" i="4"/>
  <c r="L65" i="4"/>
  <c r="N64" i="4"/>
  <c r="M64" i="4"/>
  <c r="L64" i="4"/>
  <c r="N63" i="4"/>
  <c r="M63" i="4"/>
  <c r="L63" i="4"/>
  <c r="N62" i="4"/>
  <c r="M62" i="4"/>
  <c r="L62" i="4"/>
  <c r="N60" i="4"/>
  <c r="M60" i="4"/>
  <c r="L60" i="4"/>
  <c r="N59" i="4"/>
  <c r="M59" i="4"/>
  <c r="L59" i="4"/>
  <c r="N58" i="4"/>
  <c r="M58" i="4"/>
  <c r="L58" i="4"/>
  <c r="N67" i="7" l="1"/>
  <c r="M67" i="7"/>
  <c r="L67" i="7"/>
  <c r="N66" i="7"/>
  <c r="M66" i="7"/>
  <c r="L66" i="7"/>
  <c r="N65" i="7"/>
  <c r="M65" i="7"/>
  <c r="L65" i="7"/>
  <c r="N64" i="7"/>
  <c r="M64" i="7"/>
  <c r="L64" i="7"/>
  <c r="N63" i="7"/>
  <c r="M63" i="7"/>
  <c r="L63" i="7"/>
  <c r="N62" i="7"/>
  <c r="M62" i="7"/>
  <c r="L62" i="7"/>
  <c r="N60" i="7"/>
  <c r="M60" i="7"/>
  <c r="L60" i="7"/>
  <c r="N59" i="7"/>
  <c r="M59" i="7"/>
  <c r="L59" i="7"/>
  <c r="N58" i="7"/>
  <c r="M58" i="7"/>
  <c r="L58" i="7"/>
  <c r="N74" i="7"/>
  <c r="M74" i="7"/>
  <c r="L74" i="7"/>
  <c r="G72" i="3"/>
  <c r="G67" i="9"/>
  <c r="G67" i="8"/>
  <c r="G67" i="7"/>
  <c r="G67" i="6"/>
  <c r="G67" i="5"/>
  <c r="G67" i="4"/>
  <c r="G67" i="3"/>
  <c r="G135" i="1"/>
  <c r="G67" i="1" l="1"/>
  <c r="G58" i="4" l="1"/>
  <c r="G6" i="7" l="1"/>
  <c r="N31" i="10" l="1"/>
  <c r="M31" i="10"/>
  <c r="L31" i="10"/>
  <c r="N30" i="10"/>
  <c r="M30" i="10"/>
  <c r="L30" i="10"/>
  <c r="N29" i="10"/>
  <c r="M29" i="10"/>
  <c r="L29" i="10"/>
  <c r="N28" i="10"/>
  <c r="M28" i="10"/>
  <c r="L28" i="10"/>
  <c r="N27" i="10"/>
  <c r="M27" i="10"/>
  <c r="L27" i="10"/>
  <c r="N23" i="10"/>
  <c r="M23" i="10"/>
  <c r="L23" i="10"/>
  <c r="N22" i="10"/>
  <c r="M22" i="10"/>
  <c r="L22" i="10"/>
  <c r="N21" i="10"/>
  <c r="M21" i="10"/>
  <c r="L21" i="10"/>
  <c r="N20" i="10"/>
  <c r="M20" i="10"/>
  <c r="L20" i="10"/>
  <c r="N19" i="10"/>
  <c r="M19" i="10"/>
  <c r="L19" i="10"/>
  <c r="N18" i="10"/>
  <c r="M18" i="10"/>
  <c r="L18" i="10"/>
  <c r="N17" i="10"/>
  <c r="M17" i="10"/>
  <c r="L17" i="10"/>
  <c r="N16" i="10"/>
  <c r="M16" i="10"/>
  <c r="L16" i="10"/>
  <c r="N15" i="10"/>
  <c r="M15" i="10"/>
  <c r="L15" i="10"/>
  <c r="N14" i="10"/>
  <c r="M14" i="10"/>
  <c r="L14" i="10"/>
  <c r="N13" i="10"/>
  <c r="M13" i="10"/>
  <c r="L13" i="10"/>
  <c r="N12" i="10"/>
  <c r="M12" i="10"/>
  <c r="L12" i="10"/>
  <c r="N11" i="10"/>
  <c r="M11" i="10"/>
  <c r="L11" i="10"/>
  <c r="N10" i="10"/>
  <c r="M10" i="10"/>
  <c r="L10" i="10"/>
  <c r="N7" i="10"/>
  <c r="M7" i="10"/>
  <c r="L7" i="10"/>
  <c r="N5" i="10"/>
  <c r="M5" i="10"/>
  <c r="L5" i="10"/>
  <c r="N30" i="7"/>
  <c r="M30" i="7"/>
  <c r="L30" i="7"/>
  <c r="N29" i="7"/>
  <c r="M29" i="7"/>
  <c r="L29" i="7"/>
  <c r="N28" i="7"/>
  <c r="M28" i="7"/>
  <c r="L28" i="7"/>
  <c r="N27" i="7"/>
  <c r="M27" i="7"/>
  <c r="L27" i="7"/>
  <c r="N26" i="7"/>
  <c r="M26" i="7"/>
  <c r="L26" i="7"/>
  <c r="N25" i="7"/>
  <c r="M25" i="7"/>
  <c r="L25" i="7"/>
  <c r="N24" i="7"/>
  <c r="M24" i="7"/>
  <c r="L24" i="7"/>
  <c r="N23" i="7"/>
  <c r="M23" i="7"/>
  <c r="L23" i="7"/>
  <c r="N22" i="7"/>
  <c r="M22" i="7"/>
  <c r="L22" i="7"/>
  <c r="N21" i="7"/>
  <c r="M21" i="7"/>
  <c r="L21" i="7"/>
  <c r="N20" i="7"/>
  <c r="M20" i="7"/>
  <c r="L20" i="7"/>
  <c r="N19" i="7"/>
  <c r="M19" i="7"/>
  <c r="L19" i="7"/>
  <c r="N18" i="7"/>
  <c r="M18" i="7"/>
  <c r="L18" i="7"/>
  <c r="N17" i="7"/>
  <c r="M17" i="7"/>
  <c r="L17" i="7"/>
  <c r="N16" i="7"/>
  <c r="M16" i="7"/>
  <c r="L16" i="7"/>
  <c r="N15" i="7"/>
  <c r="M15" i="7"/>
  <c r="L15" i="7"/>
  <c r="N14" i="7"/>
  <c r="M14" i="7"/>
  <c r="L14" i="7"/>
  <c r="N13" i="7"/>
  <c r="M13" i="7"/>
  <c r="L13" i="7"/>
  <c r="N12" i="7"/>
  <c r="M12" i="7"/>
  <c r="L12" i="7"/>
  <c r="N11" i="7"/>
  <c r="M11" i="7"/>
  <c r="L11" i="7"/>
  <c r="N10" i="7"/>
  <c r="M10" i="7"/>
  <c r="L10" i="7"/>
  <c r="N7" i="7"/>
  <c r="M7" i="7"/>
  <c r="L7" i="7"/>
  <c r="N6" i="7"/>
  <c r="M6" i="7"/>
  <c r="L6" i="7"/>
  <c r="N5" i="7"/>
  <c r="M5" i="7"/>
  <c r="L5" i="7"/>
  <c r="N30" i="6"/>
  <c r="M30" i="6"/>
  <c r="L30" i="6"/>
  <c r="N29" i="6"/>
  <c r="M29" i="6"/>
  <c r="L29" i="6"/>
  <c r="N28" i="6"/>
  <c r="M28" i="6"/>
  <c r="L28" i="6"/>
  <c r="N27" i="6"/>
  <c r="M27" i="6"/>
  <c r="L27" i="6"/>
  <c r="N26" i="6"/>
  <c r="M26" i="6"/>
  <c r="L26" i="6"/>
  <c r="N25" i="6"/>
  <c r="M25" i="6"/>
  <c r="L25" i="6"/>
  <c r="N24" i="6"/>
  <c r="M24" i="6"/>
  <c r="L24" i="6"/>
  <c r="N23" i="6"/>
  <c r="M23" i="6"/>
  <c r="L23" i="6"/>
  <c r="N22" i="6"/>
  <c r="M22" i="6"/>
  <c r="L22" i="6"/>
  <c r="N19" i="6"/>
  <c r="M19" i="6"/>
  <c r="L19" i="6"/>
  <c r="N18" i="6"/>
  <c r="M18" i="6"/>
  <c r="L18" i="6"/>
  <c r="N17" i="6"/>
  <c r="M17" i="6"/>
  <c r="L17" i="6"/>
  <c r="N16" i="6"/>
  <c r="M16" i="6"/>
  <c r="L16" i="6"/>
  <c r="N15" i="6"/>
  <c r="M15" i="6"/>
  <c r="L15" i="6"/>
  <c r="N14" i="6"/>
  <c r="M14" i="6"/>
  <c r="L14" i="6"/>
  <c r="N13" i="6"/>
  <c r="M13" i="6"/>
  <c r="L13" i="6"/>
  <c r="N12" i="6"/>
  <c r="M12" i="6"/>
  <c r="L12" i="6"/>
  <c r="N11" i="6"/>
  <c r="M11" i="6"/>
  <c r="L11" i="6"/>
  <c r="N10" i="6"/>
  <c r="M10" i="6"/>
  <c r="L10" i="6"/>
  <c r="N9" i="6"/>
  <c r="M9" i="6"/>
  <c r="L9" i="6"/>
  <c r="N7" i="6"/>
  <c r="M7" i="6"/>
  <c r="L7" i="6"/>
  <c r="N6" i="6"/>
  <c r="M6" i="6"/>
  <c r="L6" i="6"/>
  <c r="N5" i="6"/>
  <c r="M5" i="6"/>
  <c r="L5" i="6"/>
  <c r="N30" i="5"/>
  <c r="M30" i="5"/>
  <c r="L30" i="5"/>
  <c r="N29" i="5"/>
  <c r="M29" i="5"/>
  <c r="L29" i="5"/>
  <c r="N28" i="5"/>
  <c r="M28" i="5"/>
  <c r="L28" i="5"/>
  <c r="N27" i="5"/>
  <c r="M27" i="5"/>
  <c r="L27" i="5"/>
  <c r="N26" i="5"/>
  <c r="M26" i="5"/>
  <c r="L26" i="5"/>
  <c r="N25" i="5"/>
  <c r="M25" i="5"/>
  <c r="L25" i="5"/>
  <c r="N24" i="5"/>
  <c r="M24" i="5"/>
  <c r="L24" i="5"/>
  <c r="N23" i="5"/>
  <c r="M23" i="5"/>
  <c r="L23" i="5"/>
  <c r="N22" i="5"/>
  <c r="M22" i="5"/>
  <c r="L22" i="5"/>
  <c r="N21" i="5"/>
  <c r="M21" i="5"/>
  <c r="L21" i="5"/>
  <c r="N20" i="5"/>
  <c r="M20" i="5"/>
  <c r="L20" i="5"/>
  <c r="N19" i="5"/>
  <c r="M19" i="5"/>
  <c r="L19" i="5"/>
  <c r="N18" i="5"/>
  <c r="M18" i="5"/>
  <c r="L18" i="5"/>
  <c r="N17" i="5"/>
  <c r="M17" i="5"/>
  <c r="L17" i="5"/>
  <c r="N16" i="5"/>
  <c r="M16" i="5"/>
  <c r="L16" i="5"/>
  <c r="N15" i="5"/>
  <c r="M15" i="5"/>
  <c r="L15" i="5"/>
  <c r="N14" i="5"/>
  <c r="M14" i="5"/>
  <c r="L14" i="5"/>
  <c r="N13" i="5"/>
  <c r="M13" i="5"/>
  <c r="L13" i="5"/>
  <c r="N12" i="5"/>
  <c r="M12" i="5"/>
  <c r="L12" i="5"/>
  <c r="N11" i="5"/>
  <c r="M11" i="5"/>
  <c r="L11" i="5"/>
  <c r="N10" i="5"/>
  <c r="M10" i="5"/>
  <c r="L10" i="5"/>
  <c r="N6" i="5"/>
  <c r="M6" i="5"/>
  <c r="L6" i="5"/>
  <c r="N5" i="5"/>
  <c r="M5" i="5"/>
  <c r="L5" i="5"/>
  <c r="L6" i="4"/>
  <c r="N31" i="4"/>
  <c r="M31" i="4"/>
  <c r="L31" i="4"/>
  <c r="N30" i="4"/>
  <c r="M30" i="4"/>
  <c r="L30" i="4"/>
  <c r="N29" i="4"/>
  <c r="M29" i="4"/>
  <c r="L29" i="4"/>
  <c r="N28" i="4"/>
  <c r="M28" i="4"/>
  <c r="L28" i="4"/>
  <c r="N27" i="4"/>
  <c r="M27" i="4"/>
  <c r="L27" i="4"/>
  <c r="N26" i="4"/>
  <c r="M26" i="4"/>
  <c r="L26" i="4"/>
  <c r="N25" i="4"/>
  <c r="M25" i="4"/>
  <c r="L25" i="4"/>
  <c r="N24" i="4"/>
  <c r="M24" i="4"/>
  <c r="L24" i="4"/>
  <c r="N23" i="4"/>
  <c r="M23" i="4"/>
  <c r="L23" i="4"/>
  <c r="N22" i="4"/>
  <c r="M22" i="4"/>
  <c r="L22" i="4"/>
  <c r="N21" i="4"/>
  <c r="M21" i="4"/>
  <c r="L21" i="4"/>
  <c r="N20" i="4"/>
  <c r="M20" i="4"/>
  <c r="L20" i="4"/>
  <c r="N19" i="4"/>
  <c r="M19" i="4"/>
  <c r="L19" i="4"/>
  <c r="N18" i="4"/>
  <c r="M18" i="4"/>
  <c r="L18" i="4"/>
  <c r="N17" i="4"/>
  <c r="M17" i="4"/>
  <c r="L17" i="4"/>
  <c r="N16" i="4"/>
  <c r="M16" i="4"/>
  <c r="L16" i="4"/>
  <c r="N15" i="4"/>
  <c r="M15" i="4"/>
  <c r="L15" i="4"/>
  <c r="N14" i="4"/>
  <c r="M14" i="4"/>
  <c r="L14" i="4"/>
  <c r="N13" i="4"/>
  <c r="M13" i="4"/>
  <c r="L13" i="4"/>
  <c r="N12" i="4"/>
  <c r="M12" i="4"/>
  <c r="L12" i="4"/>
  <c r="N11" i="4"/>
  <c r="M11" i="4"/>
  <c r="L11" i="4"/>
  <c r="N10" i="4"/>
  <c r="M10" i="4"/>
  <c r="L10" i="4"/>
  <c r="N6" i="4"/>
  <c r="M6" i="4"/>
  <c r="N5" i="4"/>
  <c r="M5" i="4"/>
  <c r="L5" i="4"/>
  <c r="N30" i="3"/>
  <c r="M30" i="3"/>
  <c r="L30" i="3"/>
  <c r="N29" i="3"/>
  <c r="M29" i="3"/>
  <c r="L29" i="3"/>
  <c r="N28" i="3"/>
  <c r="M28" i="3"/>
  <c r="L28" i="3"/>
  <c r="N27" i="3"/>
  <c r="M27" i="3"/>
  <c r="L27" i="3"/>
  <c r="N26" i="3"/>
  <c r="M26" i="3"/>
  <c r="L26" i="3"/>
  <c r="N25" i="3"/>
  <c r="M25" i="3"/>
  <c r="L25" i="3"/>
  <c r="N24" i="3"/>
  <c r="M24" i="3"/>
  <c r="L24" i="3"/>
  <c r="N23" i="3"/>
  <c r="M23" i="3"/>
  <c r="L23" i="3"/>
  <c r="N22" i="3"/>
  <c r="M22" i="3"/>
  <c r="L22" i="3"/>
  <c r="N21" i="3"/>
  <c r="M21" i="3"/>
  <c r="L21" i="3"/>
  <c r="N20" i="3"/>
  <c r="M20" i="3"/>
  <c r="L20" i="3"/>
  <c r="N19" i="3"/>
  <c r="M19" i="3"/>
  <c r="L19" i="3"/>
  <c r="N18" i="3"/>
  <c r="M18" i="3"/>
  <c r="L18" i="3"/>
  <c r="N17" i="3"/>
  <c r="M17" i="3"/>
  <c r="L17" i="3"/>
  <c r="N16" i="3"/>
  <c r="M16" i="3"/>
  <c r="L16" i="3"/>
  <c r="N15" i="3"/>
  <c r="M15" i="3"/>
  <c r="L15" i="3"/>
  <c r="N14" i="3"/>
  <c r="M14" i="3"/>
  <c r="L14" i="3"/>
  <c r="N13" i="3"/>
  <c r="M13" i="3"/>
  <c r="L13" i="3"/>
  <c r="N12" i="3"/>
  <c r="M12" i="3"/>
  <c r="L12" i="3"/>
  <c r="N11" i="3"/>
  <c r="M11" i="3"/>
  <c r="L11" i="3"/>
  <c r="N10" i="3"/>
  <c r="M10" i="3"/>
  <c r="L10" i="3"/>
  <c r="N6" i="3"/>
  <c r="M6" i="3"/>
  <c r="L6" i="3"/>
  <c r="N5" i="3"/>
  <c r="M5" i="3"/>
  <c r="L5" i="3"/>
  <c r="N30" i="2"/>
  <c r="M30" i="2"/>
  <c r="L30" i="2"/>
  <c r="N29" i="2"/>
  <c r="M29" i="2"/>
  <c r="L29" i="2"/>
  <c r="N28" i="2"/>
  <c r="M28" i="2"/>
  <c r="L28" i="2"/>
  <c r="N27" i="2"/>
  <c r="M27" i="2"/>
  <c r="L27" i="2"/>
  <c r="N26" i="2"/>
  <c r="M26" i="2"/>
  <c r="L26" i="2"/>
  <c r="N25" i="2"/>
  <c r="M25" i="2"/>
  <c r="L25" i="2"/>
  <c r="N23" i="2"/>
  <c r="M23" i="2"/>
  <c r="L23" i="2"/>
  <c r="N22" i="2"/>
  <c r="M22" i="2"/>
  <c r="L22" i="2"/>
  <c r="N21" i="2"/>
  <c r="M21" i="2"/>
  <c r="L21" i="2"/>
  <c r="N20" i="2"/>
  <c r="M20" i="2"/>
  <c r="L20" i="2"/>
  <c r="N18" i="2"/>
  <c r="M18" i="2"/>
  <c r="L18" i="2"/>
  <c r="N17" i="2"/>
  <c r="M17" i="2"/>
  <c r="L17" i="2"/>
  <c r="N16" i="2"/>
  <c r="M16" i="2"/>
  <c r="L16" i="2"/>
  <c r="N15" i="2"/>
  <c r="M15" i="2"/>
  <c r="L15" i="2"/>
  <c r="N14" i="2"/>
  <c r="M14" i="2"/>
  <c r="L14" i="2"/>
  <c r="N13" i="2"/>
  <c r="M13" i="2"/>
  <c r="L13" i="2"/>
  <c r="N12" i="2"/>
  <c r="M12" i="2"/>
  <c r="L12" i="2"/>
  <c r="N11" i="2"/>
  <c r="M11" i="2"/>
  <c r="L11" i="2"/>
  <c r="N10" i="2"/>
  <c r="M10" i="2"/>
  <c r="L10" i="2"/>
  <c r="N6" i="2"/>
  <c r="M6" i="2"/>
  <c r="L6" i="2"/>
  <c r="N5" i="2"/>
  <c r="M5" i="2"/>
  <c r="L5" i="2"/>
  <c r="M5" i="1"/>
  <c r="M6" i="1"/>
  <c r="M10" i="1"/>
  <c r="M11" i="1"/>
  <c r="M12" i="1"/>
  <c r="M13" i="1"/>
  <c r="M14" i="1"/>
  <c r="M15" i="1"/>
  <c r="M16" i="1"/>
  <c r="M17" i="1"/>
  <c r="M18" i="1"/>
  <c r="M20" i="1"/>
  <c r="M21" i="1"/>
  <c r="M22" i="1"/>
  <c r="M23" i="1"/>
  <c r="M25" i="1"/>
  <c r="M26" i="1"/>
  <c r="M27" i="1"/>
  <c r="M28" i="1"/>
  <c r="M29" i="1"/>
  <c r="M30" i="1"/>
  <c r="G72" i="9" l="1"/>
  <c r="G16" i="1"/>
  <c r="G82" i="10" l="1"/>
  <c r="G81" i="10"/>
  <c r="G80" i="10"/>
  <c r="G79" i="10"/>
  <c r="G78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2" i="10"/>
  <c r="G31" i="10"/>
  <c r="G30" i="10"/>
  <c r="G29" i="10"/>
  <c r="G28" i="10"/>
  <c r="G27" i="10"/>
  <c r="G26" i="10"/>
  <c r="G25" i="10"/>
  <c r="G24" i="10"/>
  <c r="G23" i="10"/>
  <c r="G22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5" i="10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7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2" i="9"/>
  <c r="G81" i="9"/>
  <c r="G80" i="9"/>
  <c r="G79" i="9"/>
  <c r="G78" i="9"/>
  <c r="G75" i="9"/>
  <c r="G74" i="9"/>
  <c r="G73" i="9"/>
  <c r="G71" i="9"/>
  <c r="G70" i="9"/>
  <c r="G66" i="9"/>
  <c r="G65" i="9"/>
  <c r="G64" i="9"/>
  <c r="G63" i="9"/>
  <c r="G62" i="9"/>
  <c r="G61" i="9"/>
  <c r="G60" i="9"/>
  <c r="G59" i="9"/>
  <c r="G58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2" i="9"/>
  <c r="G31" i="9"/>
  <c r="G30" i="9"/>
  <c r="G29" i="9"/>
  <c r="G28" i="9"/>
  <c r="G27" i="9"/>
  <c r="G26" i="9"/>
  <c r="G25" i="9"/>
  <c r="G24" i="9"/>
  <c r="G23" i="9"/>
  <c r="G22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7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2" i="8"/>
  <c r="G81" i="8"/>
  <c r="G80" i="8"/>
  <c r="G79" i="8"/>
  <c r="G78" i="8"/>
  <c r="G75" i="8"/>
  <c r="G74" i="8"/>
  <c r="G73" i="8"/>
  <c r="G71" i="8"/>
  <c r="G70" i="8"/>
  <c r="G66" i="8"/>
  <c r="G65" i="8"/>
  <c r="G64" i="8"/>
  <c r="G63" i="8"/>
  <c r="G62" i="8"/>
  <c r="G61" i="8"/>
  <c r="G60" i="8"/>
  <c r="G59" i="8"/>
  <c r="G58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2" i="8"/>
  <c r="G31" i="8"/>
  <c r="G30" i="8"/>
  <c r="G29" i="8"/>
  <c r="G28" i="8"/>
  <c r="G27" i="8"/>
  <c r="G26" i="8"/>
  <c r="G25" i="8"/>
  <c r="G24" i="8"/>
  <c r="G23" i="8"/>
  <c r="G22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7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2" i="7"/>
  <c r="G81" i="7"/>
  <c r="G80" i="7"/>
  <c r="G79" i="7"/>
  <c r="G78" i="7"/>
  <c r="G75" i="7"/>
  <c r="G74" i="7"/>
  <c r="G73" i="7"/>
  <c r="G71" i="7"/>
  <c r="G70" i="7"/>
  <c r="G66" i="7"/>
  <c r="G65" i="7"/>
  <c r="G64" i="7"/>
  <c r="G63" i="7"/>
  <c r="G62" i="7"/>
  <c r="G61" i="7"/>
  <c r="G60" i="7"/>
  <c r="G59" i="7"/>
  <c r="G58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2" i="7"/>
  <c r="G30" i="7"/>
  <c r="G29" i="7"/>
  <c r="G28" i="7"/>
  <c r="G27" i="7"/>
  <c r="G26" i="7"/>
  <c r="G25" i="7"/>
  <c r="G24" i="7"/>
  <c r="G23" i="7"/>
  <c r="G22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5" i="7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7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2" i="6"/>
  <c r="G81" i="6"/>
  <c r="G80" i="6"/>
  <c r="G79" i="6"/>
  <c r="G78" i="6"/>
  <c r="G75" i="6"/>
  <c r="G74" i="6"/>
  <c r="G73" i="6"/>
  <c r="G71" i="6"/>
  <c r="G70" i="6"/>
  <c r="G66" i="6"/>
  <c r="G65" i="6"/>
  <c r="G64" i="6"/>
  <c r="G63" i="6"/>
  <c r="G62" i="6"/>
  <c r="G61" i="6"/>
  <c r="G60" i="6"/>
  <c r="G59" i="6"/>
  <c r="G58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2" i="6"/>
  <c r="G31" i="6"/>
  <c r="G30" i="6"/>
  <c r="G29" i="6"/>
  <c r="G28" i="6"/>
  <c r="G27" i="6"/>
  <c r="G26" i="6"/>
  <c r="G25" i="6"/>
  <c r="G24" i="6"/>
  <c r="G23" i="6"/>
  <c r="G22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7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2" i="5"/>
  <c r="G81" i="5"/>
  <c r="G80" i="5"/>
  <c r="G79" i="5"/>
  <c r="G78" i="5"/>
  <c r="G75" i="5"/>
  <c r="G74" i="5"/>
  <c r="G73" i="5"/>
  <c r="G71" i="5"/>
  <c r="G70" i="5"/>
  <c r="G66" i="5"/>
  <c r="G65" i="5"/>
  <c r="G64" i="5"/>
  <c r="G63" i="5"/>
  <c r="G62" i="5"/>
  <c r="G61" i="5"/>
  <c r="G60" i="5"/>
  <c r="G59" i="5"/>
  <c r="G58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2" i="5"/>
  <c r="G31" i="5"/>
  <c r="G30" i="5"/>
  <c r="G29" i="5"/>
  <c r="G28" i="5"/>
  <c r="G27" i="5"/>
  <c r="G26" i="5"/>
  <c r="G25" i="5"/>
  <c r="G24" i="5"/>
  <c r="G23" i="5"/>
  <c r="G22" i="5"/>
  <c r="G19" i="5"/>
  <c r="G18" i="5"/>
  <c r="G17" i="5"/>
  <c r="G16" i="5"/>
  <c r="G15" i="5"/>
  <c r="G14" i="5"/>
  <c r="G13" i="5"/>
  <c r="G12" i="5"/>
  <c r="G11" i="5"/>
  <c r="G10" i="5"/>
  <c r="G9" i="5"/>
  <c r="G8" i="5"/>
  <c r="G6" i="5"/>
  <c r="G5" i="5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7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2" i="4"/>
  <c r="G81" i="4"/>
  <c r="G80" i="4"/>
  <c r="G79" i="4"/>
  <c r="G78" i="4"/>
  <c r="G75" i="4"/>
  <c r="G74" i="4"/>
  <c r="G73" i="4"/>
  <c r="G71" i="4"/>
  <c r="G70" i="4"/>
  <c r="G66" i="4"/>
  <c r="G65" i="4"/>
  <c r="G64" i="4"/>
  <c r="G63" i="4"/>
  <c r="G62" i="4"/>
  <c r="G61" i="4"/>
  <c r="G60" i="4"/>
  <c r="G59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2" i="4"/>
  <c r="G31" i="4"/>
  <c r="G30" i="4"/>
  <c r="G29" i="4"/>
  <c r="G28" i="4"/>
  <c r="G27" i="4"/>
  <c r="G26" i="4"/>
  <c r="G25" i="4"/>
  <c r="G24" i="4"/>
  <c r="G23" i="4"/>
  <c r="G22" i="4"/>
  <c r="G19" i="4"/>
  <c r="G18" i="4"/>
  <c r="G17" i="4"/>
  <c r="G16" i="4"/>
  <c r="G15" i="4"/>
  <c r="G14" i="4"/>
  <c r="G13" i="4"/>
  <c r="G12" i="4"/>
  <c r="G11" i="4"/>
  <c r="G10" i="4"/>
  <c r="G9" i="4"/>
  <c r="G8" i="4"/>
  <c r="G6" i="4"/>
  <c r="G5" i="4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7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2" i="3"/>
  <c r="G81" i="3"/>
  <c r="G80" i="3"/>
  <c r="G79" i="3"/>
  <c r="G78" i="3"/>
  <c r="G75" i="3"/>
  <c r="G74" i="3"/>
  <c r="G73" i="3"/>
  <c r="G71" i="3"/>
  <c r="G70" i="3"/>
  <c r="G66" i="3"/>
  <c r="G65" i="3"/>
  <c r="G64" i="3"/>
  <c r="G63" i="3"/>
  <c r="G62" i="3"/>
  <c r="G61" i="3"/>
  <c r="G60" i="3"/>
  <c r="G59" i="3"/>
  <c r="G58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2" i="3"/>
  <c r="G31" i="3"/>
  <c r="G30" i="3"/>
  <c r="G29" i="3"/>
  <c r="G28" i="3"/>
  <c r="G27" i="3"/>
  <c r="G26" i="3"/>
  <c r="G25" i="3"/>
  <c r="G24" i="3"/>
  <c r="G23" i="3"/>
  <c r="G22" i="3"/>
  <c r="G19" i="3"/>
  <c r="G18" i="3"/>
  <c r="G17" i="3"/>
  <c r="G16" i="3"/>
  <c r="G15" i="3"/>
  <c r="G14" i="3"/>
  <c r="G13" i="3"/>
  <c r="G12" i="3"/>
  <c r="G11" i="3"/>
  <c r="G10" i="3"/>
  <c r="G9" i="3"/>
  <c r="G8" i="3"/>
  <c r="G6" i="3"/>
  <c r="G5" i="3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7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2" i="2"/>
  <c r="G81" i="2"/>
  <c r="G80" i="2"/>
  <c r="G79" i="2"/>
  <c r="G78" i="2"/>
  <c r="G75" i="2"/>
  <c r="G66" i="2"/>
  <c r="G74" i="2"/>
  <c r="G73" i="2"/>
  <c r="G72" i="2"/>
  <c r="G71" i="2"/>
  <c r="G70" i="2"/>
  <c r="G67" i="2"/>
  <c r="G65" i="2"/>
  <c r="G64" i="2"/>
  <c r="G63" i="2"/>
  <c r="G62" i="2"/>
  <c r="G61" i="2"/>
  <c r="G60" i="2"/>
  <c r="G59" i="2"/>
  <c r="G58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35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2" i="2"/>
  <c r="G23" i="2"/>
  <c r="G24" i="2"/>
  <c r="G25" i="2"/>
  <c r="G26" i="2"/>
  <c r="G27" i="2"/>
  <c r="G28" i="2"/>
  <c r="G29" i="2"/>
  <c r="G30" i="2"/>
  <c r="G31" i="2"/>
  <c r="G32" i="2"/>
  <c r="G5" i="2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7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2" i="1"/>
  <c r="G81" i="1"/>
  <c r="G80" i="1"/>
  <c r="G79" i="1"/>
  <c r="G78" i="1"/>
  <c r="G75" i="1"/>
  <c r="G74" i="1"/>
  <c r="G73" i="1"/>
  <c r="G72" i="1"/>
  <c r="G71" i="1"/>
  <c r="G70" i="1"/>
  <c r="G66" i="1"/>
  <c r="G65" i="1"/>
  <c r="G64" i="1"/>
  <c r="G63" i="1"/>
  <c r="G62" i="1"/>
  <c r="G61" i="1"/>
  <c r="G60" i="1"/>
  <c r="G59" i="1"/>
  <c r="G58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6" i="1"/>
  <c r="G8" i="1"/>
  <c r="G9" i="1"/>
  <c r="G10" i="1"/>
  <c r="G11" i="1"/>
  <c r="G12" i="1"/>
  <c r="G13" i="1"/>
  <c r="G14" i="1"/>
  <c r="G15" i="1"/>
  <c r="G17" i="1"/>
  <c r="G18" i="1"/>
  <c r="G19" i="1"/>
  <c r="G22" i="1"/>
  <c r="G23" i="1"/>
  <c r="G24" i="1"/>
  <c r="G25" i="1"/>
  <c r="G26" i="1"/>
  <c r="G27" i="1"/>
  <c r="G28" i="1"/>
  <c r="G29" i="1"/>
  <c r="G30" i="1"/>
  <c r="G31" i="1"/>
  <c r="G32" i="1"/>
  <c r="G5" i="1"/>
  <c r="L79" i="10"/>
  <c r="M79" i="10"/>
  <c r="N79" i="10"/>
  <c r="L80" i="10"/>
  <c r="M80" i="10"/>
  <c r="N80" i="10"/>
  <c r="L81" i="10"/>
  <c r="M81" i="10"/>
  <c r="N81" i="10"/>
  <c r="L82" i="10"/>
  <c r="M82" i="10"/>
  <c r="N82" i="10"/>
  <c r="N78" i="10"/>
  <c r="M78" i="10"/>
  <c r="L78" i="10"/>
  <c r="L6" i="1"/>
  <c r="N6" i="1"/>
  <c r="L10" i="1"/>
  <c r="N10" i="1"/>
  <c r="L11" i="1"/>
  <c r="N11" i="1"/>
  <c r="L12" i="1"/>
  <c r="N12" i="1"/>
  <c r="L13" i="1"/>
  <c r="N13" i="1"/>
  <c r="L14" i="1"/>
  <c r="N14" i="1"/>
  <c r="L15" i="1"/>
  <c r="N15" i="1"/>
  <c r="L16" i="1"/>
  <c r="N16" i="1"/>
  <c r="L17" i="1"/>
  <c r="N17" i="1"/>
  <c r="L18" i="1"/>
  <c r="N18" i="1"/>
  <c r="L20" i="1"/>
  <c r="N20" i="1"/>
  <c r="L21" i="1"/>
  <c r="N21" i="1"/>
  <c r="L22" i="1"/>
  <c r="N22" i="1"/>
  <c r="L23" i="1"/>
  <c r="N23" i="1"/>
  <c r="L25" i="1"/>
  <c r="N25" i="1"/>
  <c r="L26" i="1"/>
  <c r="N26" i="1"/>
  <c r="L27" i="1"/>
  <c r="N27" i="1"/>
  <c r="L28" i="1"/>
  <c r="N28" i="1"/>
  <c r="L29" i="1"/>
  <c r="N29" i="1"/>
  <c r="L30" i="1"/>
  <c r="N30" i="1"/>
  <c r="N5" i="1"/>
  <c r="L5" i="1"/>
</calcChain>
</file>

<file path=xl/sharedStrings.xml><?xml version="1.0" encoding="utf-8"?>
<sst xmlns="http://schemas.openxmlformats.org/spreadsheetml/2006/main" count="5414" uniqueCount="198">
  <si>
    <t>Lowest sample value</t>
  </si>
  <si>
    <t>Mean of samples</t>
  </si>
  <si>
    <t>Highest sample value</t>
  </si>
  <si>
    <t>Aluminium</t>
  </si>
  <si>
    <t>Arsenic</t>
  </si>
  <si>
    <t>Barium</t>
  </si>
  <si>
    <t>Cadmium</t>
  </si>
  <si>
    <t>Calcium</t>
  </si>
  <si>
    <t>Chloride</t>
  </si>
  <si>
    <t>Cobalt</t>
  </si>
  <si>
    <t>Copper</t>
  </si>
  <si>
    <t>95% fresh guideline</t>
  </si>
  <si>
    <t>Units</t>
  </si>
  <si>
    <t>LOR</t>
  </si>
  <si>
    <t>pH Value</t>
  </si>
  <si>
    <t>pH Unit</t>
  </si>
  <si>
    <t>Total Dissolved Solids @180°C</t>
  </si>
  <si>
    <t>mg/L</t>
  </si>
  <si>
    <t>Suspended Solids (SS)</t>
  </si>
  <si>
    <t>Hydroxide Alkalinity as CaCO3</t>
  </si>
  <si>
    <t>Carbonate Alkalinity as CaCO3</t>
  </si>
  <si>
    <t>Bicarbonate Alkalinity as CaCO3</t>
  </si>
  <si>
    <t>Total Alkalinity as CaCO3</t>
  </si>
  <si>
    <t>Sulphate as SO4 2-</t>
  </si>
  <si>
    <t>Magnesium</t>
  </si>
  <si>
    <t>Sodium</t>
  </si>
  <si>
    <t>Potassium</t>
  </si>
  <si>
    <t>Chromium</t>
  </si>
  <si>
    <t>Lead</t>
  </si>
  <si>
    <t>Zinc</t>
  </si>
  <si>
    <t>Mercury</t>
  </si>
  <si>
    <t>Hexavalent Chromium</t>
  </si>
  <si>
    <t>Fluoride</t>
  </si>
  <si>
    <t>Ammonia as N</t>
  </si>
  <si>
    <t>Nitrite as N</t>
  </si>
  <si>
    <t>Nitrate as N</t>
  </si>
  <si>
    <t>Nitrite + Nitrate as N</t>
  </si>
  <si>
    <t>Total Anions</t>
  </si>
  <si>
    <t>meq/L</t>
  </si>
  <si>
    <t>Total Cations</t>
  </si>
  <si>
    <t>Ionic Balance</t>
  </si>
  <si>
    <t>%</t>
  </si>
  <si>
    <t>Total Organic Carbon</t>
  </si>
  <si>
    <t>Biochemical Oxygen Demand</t>
  </si>
  <si>
    <t>Phenols (Total)</t>
  </si>
  <si>
    <t>Total Polychlorinated biphenyls</t>
  </si>
  <si>
    <t>µg/L</t>
  </si>
  <si>
    <t>alpha-BHC</t>
  </si>
  <si>
    <t>Hexachlorobenzene (HCB)</t>
  </si>
  <si>
    <t>beta-BHC</t>
  </si>
  <si>
    <t>gamma-BHC</t>
  </si>
  <si>
    <t>delta-BHC</t>
  </si>
  <si>
    <t>Heptachlor</t>
  </si>
  <si>
    <t>Aldrin</t>
  </si>
  <si>
    <t>Heptachlor epoxide</t>
  </si>
  <si>
    <t>trans-Chlordane</t>
  </si>
  <si>
    <t>alpha-Endosulfan</t>
  </si>
  <si>
    <t>cis-Chlordane</t>
  </si>
  <si>
    <t>Dieldrin</t>
  </si>
  <si>
    <t>Endrin</t>
  </si>
  <si>
    <t>beta-Endosulfan</t>
  </si>
  <si>
    <t>Endrin aldehyde</t>
  </si>
  <si>
    <t>Endosulfan sulfate</t>
  </si>
  <si>
    <t>Endrin ketone</t>
  </si>
  <si>
    <t>Methoxychlor</t>
  </si>
  <si>
    <t>Dichlorvos</t>
  </si>
  <si>
    <t>Demeton-S-methyl</t>
  </si>
  <si>
    <t>Monocrotophos</t>
  </si>
  <si>
    <t>Fenthion</t>
  </si>
  <si>
    <t>Chlorpyrifos</t>
  </si>
  <si>
    <t>Parathion</t>
  </si>
  <si>
    <t>Pirimphos-ethyl</t>
  </si>
  <si>
    <t>Bromophos-ethyl</t>
  </si>
  <si>
    <t>Fenamiphos</t>
  </si>
  <si>
    <t>Prothiofos</t>
  </si>
  <si>
    <t>Ethion</t>
  </si>
  <si>
    <t>Carbophenothion</t>
  </si>
  <si>
    <t>Azinphos Methyl</t>
  </si>
  <si>
    <t>Dichlorodifluoromethane</t>
  </si>
  <si>
    <t>Chloromethane</t>
  </si>
  <si>
    <t>Vinyl chloride</t>
  </si>
  <si>
    <t>Bromomethane</t>
  </si>
  <si>
    <t>Chloroethane</t>
  </si>
  <si>
    <t>1.1-Dichloroethene</t>
  </si>
  <si>
    <t>Iodomethane</t>
  </si>
  <si>
    <t>trans-1.2-Dichloroethene</t>
  </si>
  <si>
    <t>1.1-Dichloroethane</t>
  </si>
  <si>
    <t>cis-1.2-Dichloroethene</t>
  </si>
  <si>
    <t>1.1.1-Trichloroethane</t>
  </si>
  <si>
    <t>1.1-Dichloropropylene</t>
  </si>
  <si>
    <t>Carbon Tetrachloride</t>
  </si>
  <si>
    <t>1.2-Dichloroethane</t>
  </si>
  <si>
    <t>Trichloroethene</t>
  </si>
  <si>
    <t>Dibromomethane</t>
  </si>
  <si>
    <t>1.1.2-Trichloroethane</t>
  </si>
  <si>
    <t>1.3-Dichloropropane</t>
  </si>
  <si>
    <t>Tetrachloroethene</t>
  </si>
  <si>
    <t>1.1.1.2-Tetrachloroethane</t>
  </si>
  <si>
    <t>trans-1.4-Dichloro-2-butene</t>
  </si>
  <si>
    <t>cis-1.4-Dichloro-2-butene</t>
  </si>
  <si>
    <t>1.1.2.2-Tetrachloroethane</t>
  </si>
  <si>
    <t>1.2.3-Trichloropropane</t>
  </si>
  <si>
    <t>Pentachloroethane</t>
  </si>
  <si>
    <t>1.2-Dibromo-3-chloropropane</t>
  </si>
  <si>
    <t>Hexachlorobutadiene</t>
  </si>
  <si>
    <t>Naphthalene</t>
  </si>
  <si>
    <t>Acenaphthylene</t>
  </si>
  <si>
    <t>Acenaphthene</t>
  </si>
  <si>
    <t>Fluorene</t>
  </si>
  <si>
    <t>Phenanthrene</t>
  </si>
  <si>
    <t>Anthracene</t>
  </si>
  <si>
    <t>Fluoranthene</t>
  </si>
  <si>
    <t>Pyrene</t>
  </si>
  <si>
    <t>Benz(a)anthracene</t>
  </si>
  <si>
    <t>Chrysene</t>
  </si>
  <si>
    <t>Benzo(b)fluoranthene</t>
  </si>
  <si>
    <t>Benzo(k)fluoranthene</t>
  </si>
  <si>
    <t>Benzo(a)pyrene</t>
  </si>
  <si>
    <t>Indeno(1.2.3.cd)pyrene</t>
  </si>
  <si>
    <t>Dibenz(a.h)anthracene</t>
  </si>
  <si>
    <t>Benzo(g.h.i)perylene</t>
  </si>
  <si>
    <t>Benzene</t>
  </si>
  <si>
    <t>Toluene</t>
  </si>
  <si>
    <t>Ethylbenzene</t>
  </si>
  <si>
    <t>C6 - C9 Fraction</t>
  </si>
  <si>
    <t>C10 - C14 Fraction</t>
  </si>
  <si>
    <t>C15 - C28 Fraction</t>
  </si>
  <si>
    <t>C29 - C36 Fraction</t>
  </si>
  <si>
    <t>Phosphate</t>
  </si>
  <si>
    <t>No. of samples you collected and analysed</t>
  </si>
  <si>
    <t>Methylene chloride</t>
  </si>
  <si>
    <t>Bromochloromethane</t>
  </si>
  <si>
    <t>1-Chloro-2-propene (Allyl chloride)</t>
  </si>
  <si>
    <t>µS/cm</t>
  </si>
  <si>
    <t>4.4’-DDE</t>
  </si>
  <si>
    <t>4.4’-DDD</t>
  </si>
  <si>
    <t>4.4’-DDT</t>
  </si>
  <si>
    <t>95% fresh guideline (min)</t>
  </si>
  <si>
    <t>Annual</t>
  </si>
  <si>
    <t>Site 2</t>
  </si>
  <si>
    <t>Site 1</t>
  </si>
  <si>
    <t>Site 4</t>
  </si>
  <si>
    <t>Site 8</t>
  </si>
  <si>
    <t>Site 9</t>
  </si>
  <si>
    <t xml:space="preserve">Site 10 </t>
  </si>
  <si>
    <t>Analytes</t>
  </si>
  <si>
    <t>Dissolved Manganese</t>
  </si>
  <si>
    <t>Dissolved Iron</t>
  </si>
  <si>
    <t>Total Manganese</t>
  </si>
  <si>
    <t>Total Iron</t>
  </si>
  <si>
    <t>Organochlorine Pesticides (OC)</t>
  </si>
  <si>
    <t xml:space="preserve">Total Metals </t>
  </si>
  <si>
    <t>Monocyclic Aromatic Hydrocarbons</t>
  </si>
  <si>
    <t xml:space="preserve"> Total Petroleum Hydrocarbons</t>
  </si>
  <si>
    <t>Polynuclear Aromatic Hydrocarbons</t>
  </si>
  <si>
    <t>Organophosphorus Pesticides (OP)</t>
  </si>
  <si>
    <t>Halogenated Aliphatic Compounds</t>
  </si>
  <si>
    <t xml:space="preserve">Electrical Conductivity </t>
  </si>
  <si>
    <t>C10-C36 TOTAL</t>
  </si>
  <si>
    <t>Quarterly</t>
  </si>
  <si>
    <t>No of samples required</t>
  </si>
  <si>
    <t>Site 3</t>
  </si>
  <si>
    <t xml:space="preserve">Site 3 </t>
  </si>
  <si>
    <t xml:space="preserve">Site 4 </t>
  </si>
  <si>
    <t>Site 5</t>
  </si>
  <si>
    <t xml:space="preserve">Site 5 </t>
  </si>
  <si>
    <t>Site 6</t>
  </si>
  <si>
    <t xml:space="preserve">Site 6 </t>
  </si>
  <si>
    <t>Site 7</t>
  </si>
  <si>
    <t xml:space="preserve">Site 7 </t>
  </si>
  <si>
    <t xml:space="preserve">Site 8 </t>
  </si>
  <si>
    <t xml:space="preserve">Site 9 </t>
  </si>
  <si>
    <t>Site 10</t>
  </si>
  <si>
    <t>&lt;1</t>
  </si>
  <si>
    <t>&lt;0.05</t>
  </si>
  <si>
    <t>&lt;0.01</t>
  </si>
  <si>
    <t>&lt;0.5</t>
  </si>
  <si>
    <t>&lt;2</t>
  </si>
  <si>
    <t>&lt;20</t>
  </si>
  <si>
    <t>&lt;50</t>
  </si>
  <si>
    <t>&lt;100</t>
  </si>
  <si>
    <t xml:space="preserve">Site1  </t>
  </si>
  <si>
    <t>Site dry</t>
  </si>
  <si>
    <t>&lt;0.10</t>
  </si>
  <si>
    <t>Site Dry</t>
  </si>
  <si>
    <t xml:space="preserve">Site dry </t>
  </si>
  <si>
    <t xml:space="preserve"> greater than 95% fresh guideline</t>
  </si>
  <si>
    <t>&lt;10</t>
  </si>
  <si>
    <t>&lt;0.50</t>
  </si>
  <si>
    <t>greater than 95% fresh guideline</t>
  </si>
  <si>
    <t>&lt;0.1</t>
  </si>
  <si>
    <t>Data by: Peter Dean</t>
  </si>
  <si>
    <t>Checked: Jonathon Deacon</t>
  </si>
  <si>
    <t>&lt;0.001</t>
  </si>
  <si>
    <t>&lt;1.0</t>
  </si>
  <si>
    <t>&lt;LOR</t>
  </si>
  <si>
    <t>&lt;5</t>
  </si>
  <si>
    <t>&lt;0.0001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</si>
</sst>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0" borderId="1" xfId="0" applyFont="1" applyBorder="1"/>
    <xf numFmtId="0" fontId="0" fillId="0" borderId="1" xfId="0" applyBorder="1"/>
    <xf numFmtId="0" fontId="2" fillId="0" borderId="1" xfId="0" applyFont="1" applyFill="1" applyBorder="1"/>
    <xf numFmtId="0" fontId="0" fillId="0" borderId="1" xfId="0" applyBorder="1" applyAlignment="1">
      <alignment horizontal="right"/>
    </xf>
    <xf numFmtId="0" fontId="2" fillId="6" borderId="1" xfId="0" applyFont="1" applyFill="1" applyBorder="1"/>
    <xf numFmtId="0" fontId="0" fillId="6" borderId="1" xfId="0" applyFill="1" applyBorder="1"/>
    <xf numFmtId="14" fontId="0" fillId="6" borderId="1" xfId="0" applyNumberFormat="1" applyFill="1" applyBorder="1"/>
    <xf numFmtId="14" fontId="4" fillId="6" borderId="1" xfId="0" applyNumberFormat="1" applyFont="1" applyFill="1" applyBorder="1"/>
    <xf numFmtId="0" fontId="0" fillId="6" borderId="1" xfId="0" applyFill="1" applyBorder="1" applyAlignment="1">
      <alignment horizontal="right"/>
    </xf>
    <xf numFmtId="0" fontId="2" fillId="7" borderId="1" xfId="0" applyFont="1" applyFill="1" applyBorder="1"/>
    <xf numFmtId="0" fontId="0" fillId="0" borderId="0" xfId="0" applyBorder="1"/>
    <xf numFmtId="165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2" fillId="0" borderId="0" xfId="0" applyFont="1" applyBorder="1"/>
    <xf numFmtId="0" fontId="2" fillId="6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/>
    </xf>
    <xf numFmtId="0" fontId="2" fillId="0" borderId="2" xfId="0" applyFont="1" applyBorder="1"/>
    <xf numFmtId="0" fontId="2" fillId="6" borderId="1" xfId="0" applyFont="1" applyFill="1" applyBorder="1" applyAlignment="1">
      <alignment horizontal="right" wrapText="1"/>
    </xf>
    <xf numFmtId="0" fontId="4" fillId="0" borderId="1" xfId="0" applyFont="1" applyBorder="1"/>
    <xf numFmtId="0" fontId="2" fillId="6" borderId="3" xfId="0" applyFont="1" applyFill="1" applyBorder="1" applyAlignment="1">
      <alignment horizontal="right"/>
    </xf>
    <xf numFmtId="14" fontId="0" fillId="6" borderId="3" xfId="0" applyNumberFormat="1" applyFill="1" applyBorder="1"/>
    <xf numFmtId="0" fontId="0" fillId="0" borderId="3" xfId="0" applyBorder="1" applyAlignment="1">
      <alignment horizontal="right"/>
    </xf>
    <xf numFmtId="0" fontId="0" fillId="6" borderId="3" xfId="0" applyFill="1" applyBorder="1"/>
    <xf numFmtId="0" fontId="0" fillId="0" borderId="3" xfId="0" quotePrefix="1" applyBorder="1" applyAlignment="1">
      <alignment horizontal="right"/>
    </xf>
    <xf numFmtId="2" fontId="0" fillId="0" borderId="1" xfId="0" applyNumberFormat="1" applyBorder="1"/>
    <xf numFmtId="0" fontId="4" fillId="6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6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2" fillId="6" borderId="4" xfId="0" applyFont="1" applyFill="1" applyBorder="1" applyAlignment="1">
      <alignment horizontal="right" wrapText="1"/>
    </xf>
    <xf numFmtId="0" fontId="0" fillId="0" borderId="4" xfId="0" applyBorder="1"/>
    <xf numFmtId="14" fontId="0" fillId="6" borderId="4" xfId="0" applyNumberForma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2" fillId="6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8" xfId="0" applyFont="1" applyBorder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 applyAlignment="1">
      <alignment horizontal="right"/>
    </xf>
    <xf numFmtId="0" fontId="0" fillId="0" borderId="0" xfId="0" applyFill="1"/>
    <xf numFmtId="2" fontId="0" fillId="0" borderId="1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2" fillId="0" borderId="9" xfId="0" applyFont="1" applyBorder="1"/>
    <xf numFmtId="0" fontId="4" fillId="0" borderId="3" xfId="0" applyFont="1" applyBorder="1" applyAlignment="1">
      <alignment horizontal="right"/>
    </xf>
    <xf numFmtId="0" fontId="0" fillId="6" borderId="3" xfId="0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4" fontId="0" fillId="6" borderId="1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2" fillId="6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Alignment="1"/>
  </cellXfs>
  <cellStyles count="1">
    <cellStyle name="Normal" xfId="0" builtinId="0"/>
  </cellStyles>
  <dxfs count="22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0"/>
  <sheetViews>
    <sheetView tabSelected="1" view="pageBreakPreview" zoomScale="60" zoomScaleNormal="85" workbookViewId="0">
      <selection activeCell="K2" sqref="K2"/>
    </sheetView>
  </sheetViews>
  <sheetFormatPr defaultRowHeight="12.75" x14ac:dyDescent="0.2"/>
  <cols>
    <col min="1" max="1" width="42" style="20" bestFit="1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16" customWidth="1"/>
  </cols>
  <sheetData>
    <row r="1" spans="1:14" ht="76.5" x14ac:dyDescent="0.2">
      <c r="A1" s="23" t="s">
        <v>145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160</v>
      </c>
      <c r="G1" s="25" t="s">
        <v>129</v>
      </c>
      <c r="H1" s="21" t="s">
        <v>159</v>
      </c>
      <c r="I1" s="21" t="s">
        <v>159</v>
      </c>
      <c r="J1" s="21" t="s">
        <v>159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40940</v>
      </c>
      <c r="I2" s="13">
        <v>41038</v>
      </c>
      <c r="J2" s="13">
        <v>41130</v>
      </c>
      <c r="K2" s="28">
        <v>41185</v>
      </c>
      <c r="L2" s="39"/>
      <c r="M2" s="12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181</v>
      </c>
      <c r="I3" s="33" t="s">
        <v>140</v>
      </c>
      <c r="J3" s="33" t="s">
        <v>140</v>
      </c>
      <c r="K3" s="33" t="s">
        <v>140</v>
      </c>
      <c r="L3" s="35"/>
      <c r="M3" s="14"/>
      <c r="N3" s="14"/>
    </row>
    <row r="4" spans="1:14" x14ac:dyDescent="0.2">
      <c r="A4" s="10"/>
      <c r="B4" s="10"/>
      <c r="C4" s="10"/>
      <c r="D4" s="10"/>
      <c r="E4" s="47"/>
      <c r="F4" s="10"/>
      <c r="G4" s="10"/>
      <c r="H4" s="33" t="s">
        <v>182</v>
      </c>
      <c r="I4" s="33"/>
      <c r="J4" s="33" t="s">
        <v>182</v>
      </c>
      <c r="K4" s="33"/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>COUNTA(H5:K5)</f>
        <v>2</v>
      </c>
      <c r="H5" s="9"/>
      <c r="I5" s="9">
        <v>6.24</v>
      </c>
      <c r="J5" s="9"/>
      <c r="K5" s="29">
        <v>6.35</v>
      </c>
      <c r="L5" s="38">
        <f>MIN(H5:K5)</f>
        <v>6.24</v>
      </c>
      <c r="M5" s="32">
        <f>AVERAGE(H5:K5)</f>
        <v>6.2949999999999999</v>
      </c>
      <c r="N5" s="7">
        <f>MAX(H5:K5)</f>
        <v>6.35</v>
      </c>
    </row>
    <row r="6" spans="1:14" x14ac:dyDescent="0.2">
      <c r="A6" s="6" t="s">
        <v>157</v>
      </c>
      <c r="B6" s="6" t="s">
        <v>133</v>
      </c>
      <c r="C6" s="6">
        <v>1</v>
      </c>
      <c r="D6" s="6"/>
      <c r="E6" s="9"/>
      <c r="F6" s="6">
        <v>4</v>
      </c>
      <c r="G6" s="26">
        <f t="shared" ref="G6:G32" si="0">COUNTA(H6:K6)</f>
        <v>2</v>
      </c>
      <c r="H6" s="9"/>
      <c r="I6" s="9">
        <v>1450</v>
      </c>
      <c r="J6" s="9"/>
      <c r="K6" s="29">
        <v>1290</v>
      </c>
      <c r="L6" s="38">
        <f t="shared" ref="L6:L30" si="1">MIN(H6:K6)</f>
        <v>1290</v>
      </c>
      <c r="M6" s="32">
        <f t="shared" ref="M6:M30" si="2">AVERAGE(H6:K6)</f>
        <v>1370</v>
      </c>
      <c r="N6" s="7">
        <f t="shared" ref="N6:N30" si="3">MAX(H6:K6)</f>
        <v>1450</v>
      </c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/>
      <c r="G7" s="26"/>
      <c r="H7" s="9"/>
      <c r="I7" s="9"/>
      <c r="J7" s="9"/>
      <c r="K7" s="29"/>
      <c r="L7" s="57"/>
      <c r="M7" s="56"/>
      <c r="N7" s="56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0"/>
        <v>2</v>
      </c>
      <c r="H8" s="9"/>
      <c r="I8" s="9" t="s">
        <v>173</v>
      </c>
      <c r="J8" s="9"/>
      <c r="K8" s="29" t="s">
        <v>173</v>
      </c>
      <c r="L8" s="57" t="s">
        <v>195</v>
      </c>
      <c r="M8" s="56" t="s">
        <v>195</v>
      </c>
      <c r="N8" s="56" t="s">
        <v>195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0"/>
        <v>2</v>
      </c>
      <c r="H9" s="9"/>
      <c r="I9" s="9" t="s">
        <v>173</v>
      </c>
      <c r="J9" s="9"/>
      <c r="K9" s="9" t="s">
        <v>173</v>
      </c>
      <c r="L9" s="57" t="s">
        <v>195</v>
      </c>
      <c r="M9" s="56" t="s">
        <v>195</v>
      </c>
      <c r="N9" s="56" t="s">
        <v>195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0"/>
        <v>2</v>
      </c>
      <c r="H10" s="9"/>
      <c r="I10" s="9">
        <v>63</v>
      </c>
      <c r="J10" s="9"/>
      <c r="K10" s="29">
        <v>70</v>
      </c>
      <c r="L10" s="38">
        <f t="shared" si="1"/>
        <v>63</v>
      </c>
      <c r="M10" s="32">
        <f t="shared" si="2"/>
        <v>66.5</v>
      </c>
      <c r="N10" s="7">
        <f t="shared" si="3"/>
        <v>70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0"/>
        <v>2</v>
      </c>
      <c r="H11" s="9"/>
      <c r="I11" s="9">
        <v>63</v>
      </c>
      <c r="J11" s="9"/>
      <c r="K11" s="29">
        <v>70</v>
      </c>
      <c r="L11" s="38">
        <f t="shared" si="1"/>
        <v>63</v>
      </c>
      <c r="M11" s="32">
        <f t="shared" si="2"/>
        <v>66.5</v>
      </c>
      <c r="N11" s="7">
        <f t="shared" si="3"/>
        <v>70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0"/>
        <v>2</v>
      </c>
      <c r="H12" s="9"/>
      <c r="I12" s="9">
        <v>26</v>
      </c>
      <c r="J12" s="9"/>
      <c r="K12" s="29">
        <v>35</v>
      </c>
      <c r="L12" s="38">
        <f t="shared" si="1"/>
        <v>26</v>
      </c>
      <c r="M12" s="32">
        <f t="shared" si="2"/>
        <v>30.5</v>
      </c>
      <c r="N12" s="7">
        <f t="shared" si="3"/>
        <v>35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0"/>
        <v>2</v>
      </c>
      <c r="H13" s="9"/>
      <c r="I13" s="9">
        <v>444</v>
      </c>
      <c r="J13" s="9"/>
      <c r="K13" s="29">
        <v>375</v>
      </c>
      <c r="L13" s="38">
        <f t="shared" si="1"/>
        <v>375</v>
      </c>
      <c r="M13" s="32">
        <f t="shared" si="2"/>
        <v>409.5</v>
      </c>
      <c r="N13" s="7">
        <f t="shared" si="3"/>
        <v>444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0"/>
        <v>2</v>
      </c>
      <c r="H14" s="9"/>
      <c r="I14" s="9">
        <v>18</v>
      </c>
      <c r="J14" s="9"/>
      <c r="K14" s="29">
        <v>15</v>
      </c>
      <c r="L14" s="38">
        <f t="shared" si="1"/>
        <v>15</v>
      </c>
      <c r="M14" s="32">
        <f t="shared" si="2"/>
        <v>16.5</v>
      </c>
      <c r="N14" s="7">
        <f t="shared" si="3"/>
        <v>18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0"/>
        <v>2</v>
      </c>
      <c r="H15" s="9"/>
      <c r="I15" s="9">
        <v>48</v>
      </c>
      <c r="J15" s="9"/>
      <c r="K15" s="29">
        <v>41</v>
      </c>
      <c r="L15" s="38">
        <f t="shared" si="1"/>
        <v>41</v>
      </c>
      <c r="M15" s="32">
        <f t="shared" si="2"/>
        <v>44.5</v>
      </c>
      <c r="N15" s="7">
        <f t="shared" si="3"/>
        <v>48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>COUNTA(H16:K16)</f>
        <v>2</v>
      </c>
      <c r="H16" s="9"/>
      <c r="I16" s="9">
        <v>199</v>
      </c>
      <c r="J16" s="9"/>
      <c r="K16" s="29">
        <v>168</v>
      </c>
      <c r="L16" s="38">
        <f t="shared" si="1"/>
        <v>168</v>
      </c>
      <c r="M16" s="32">
        <f t="shared" si="2"/>
        <v>183.5</v>
      </c>
      <c r="N16" s="7">
        <f t="shared" si="3"/>
        <v>199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0"/>
        <v>2</v>
      </c>
      <c r="H17" s="9"/>
      <c r="I17" s="9">
        <v>12</v>
      </c>
      <c r="J17" s="9"/>
      <c r="K17" s="29">
        <v>12</v>
      </c>
      <c r="L17" s="38">
        <f t="shared" si="1"/>
        <v>12</v>
      </c>
      <c r="M17" s="32">
        <f t="shared" si="2"/>
        <v>12</v>
      </c>
      <c r="N17" s="7">
        <f t="shared" si="3"/>
        <v>12</v>
      </c>
    </row>
    <row r="18" spans="1:14" x14ac:dyDescent="0.2">
      <c r="A18" s="6" t="s">
        <v>146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0"/>
        <v>1</v>
      </c>
      <c r="H18" s="9"/>
      <c r="I18" s="9">
        <v>2.83</v>
      </c>
      <c r="J18" s="9"/>
      <c r="K18" s="29"/>
      <c r="L18" s="38">
        <f t="shared" si="1"/>
        <v>2.83</v>
      </c>
      <c r="M18" s="32">
        <f t="shared" si="2"/>
        <v>2.83</v>
      </c>
      <c r="N18" s="7">
        <f t="shared" si="3"/>
        <v>2.83</v>
      </c>
    </row>
    <row r="19" spans="1:14" x14ac:dyDescent="0.2">
      <c r="A19" s="6" t="s">
        <v>147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0"/>
        <v>1</v>
      </c>
      <c r="H19" s="9"/>
      <c r="I19" s="9" t="s">
        <v>174</v>
      </c>
      <c r="J19" s="9"/>
      <c r="K19" s="29"/>
      <c r="L19" s="57" t="s">
        <v>195</v>
      </c>
      <c r="M19" s="56" t="s">
        <v>195</v>
      </c>
      <c r="N19" s="56" t="s">
        <v>195</v>
      </c>
    </row>
    <row r="20" spans="1:14" x14ac:dyDescent="0.2">
      <c r="A20" s="6" t="s">
        <v>148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>
        <v>2.29</v>
      </c>
      <c r="L20" s="38">
        <f t="shared" si="1"/>
        <v>2.29</v>
      </c>
      <c r="M20" s="32">
        <f t="shared" si="2"/>
        <v>2.29</v>
      </c>
      <c r="N20" s="7">
        <f t="shared" si="3"/>
        <v>2.29</v>
      </c>
    </row>
    <row r="21" spans="1:14" x14ac:dyDescent="0.2">
      <c r="A21" s="6" t="s">
        <v>149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>
        <v>1.29</v>
      </c>
      <c r="L21" s="38">
        <f t="shared" si="1"/>
        <v>1.29</v>
      </c>
      <c r="M21" s="32">
        <f t="shared" si="2"/>
        <v>1.29</v>
      </c>
      <c r="N21" s="7">
        <f t="shared" si="3"/>
        <v>1.29</v>
      </c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si="0"/>
        <v>2</v>
      </c>
      <c r="H22" s="9"/>
      <c r="I22" s="9">
        <v>0.3</v>
      </c>
      <c r="J22" s="9"/>
      <c r="K22" s="29">
        <v>0.3</v>
      </c>
      <c r="L22" s="38">
        <f t="shared" si="1"/>
        <v>0.3</v>
      </c>
      <c r="M22" s="32">
        <f t="shared" si="2"/>
        <v>0.3</v>
      </c>
      <c r="N22" s="7">
        <f t="shared" si="3"/>
        <v>0.3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0"/>
        <v>2</v>
      </c>
      <c r="H23" s="9"/>
      <c r="I23" s="9">
        <v>0.17</v>
      </c>
      <c r="J23" s="9"/>
      <c r="K23" s="29">
        <v>0.05</v>
      </c>
      <c r="L23" s="38">
        <f t="shared" si="1"/>
        <v>0.05</v>
      </c>
      <c r="M23" s="32">
        <f t="shared" si="2"/>
        <v>0.11000000000000001</v>
      </c>
      <c r="N23" s="7">
        <f t="shared" si="3"/>
        <v>0.17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9"/>
      <c r="F24" s="6">
        <v>4</v>
      </c>
      <c r="G24" s="26">
        <f t="shared" si="0"/>
        <v>2</v>
      </c>
      <c r="H24" s="9"/>
      <c r="I24" s="9" t="s">
        <v>175</v>
      </c>
      <c r="J24" s="9"/>
      <c r="K24" s="29" t="s">
        <v>175</v>
      </c>
      <c r="L24" s="57" t="s">
        <v>195</v>
      </c>
      <c r="M24" s="56" t="s">
        <v>195</v>
      </c>
      <c r="N24" s="56" t="s">
        <v>195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0"/>
        <v>2</v>
      </c>
      <c r="H25" s="9"/>
      <c r="I25" s="9">
        <v>0.03</v>
      </c>
      <c r="J25" s="9"/>
      <c r="K25" s="29">
        <v>0.11</v>
      </c>
      <c r="L25" s="38">
        <f t="shared" si="1"/>
        <v>0.03</v>
      </c>
      <c r="M25" s="32">
        <f t="shared" si="2"/>
        <v>7.0000000000000007E-2</v>
      </c>
      <c r="N25" s="7">
        <f t="shared" si="3"/>
        <v>0.11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0"/>
        <v>2</v>
      </c>
      <c r="H26" s="9"/>
      <c r="I26" s="9">
        <v>0.03</v>
      </c>
      <c r="J26" s="9"/>
      <c r="K26" s="29">
        <v>0.11</v>
      </c>
      <c r="L26" s="38">
        <f t="shared" si="1"/>
        <v>0.03</v>
      </c>
      <c r="M26" s="32">
        <f t="shared" si="2"/>
        <v>7.0000000000000007E-2</v>
      </c>
      <c r="N26" s="7">
        <f t="shared" si="3"/>
        <v>0.11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0"/>
        <v>2</v>
      </c>
      <c r="H27" s="9"/>
      <c r="I27" s="9">
        <v>14.3</v>
      </c>
      <c r="J27" s="9"/>
      <c r="K27" s="29">
        <v>12.7</v>
      </c>
      <c r="L27" s="38">
        <f t="shared" si="1"/>
        <v>12.7</v>
      </c>
      <c r="M27" s="32">
        <f t="shared" si="2"/>
        <v>13.5</v>
      </c>
      <c r="N27" s="7">
        <f t="shared" si="3"/>
        <v>14.3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0"/>
        <v>2</v>
      </c>
      <c r="H28" s="9"/>
      <c r="I28" s="17">
        <v>13.8</v>
      </c>
      <c r="J28" s="9"/>
      <c r="K28" s="29">
        <v>11.7</v>
      </c>
      <c r="L28" s="38">
        <f t="shared" si="1"/>
        <v>11.7</v>
      </c>
      <c r="M28" s="32">
        <f t="shared" si="2"/>
        <v>12.75</v>
      </c>
      <c r="N28" s="7">
        <f t="shared" si="3"/>
        <v>13.8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0"/>
        <v>2</v>
      </c>
      <c r="H29" s="9"/>
      <c r="I29" s="9">
        <v>1.83</v>
      </c>
      <c r="J29" s="9"/>
      <c r="K29" s="29">
        <v>3.97</v>
      </c>
      <c r="L29" s="38">
        <f t="shared" si="1"/>
        <v>1.83</v>
      </c>
      <c r="M29" s="32">
        <f t="shared" si="2"/>
        <v>2.9000000000000004</v>
      </c>
      <c r="N29" s="7">
        <f t="shared" si="3"/>
        <v>3.97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0"/>
        <v>2</v>
      </c>
      <c r="H30" s="18"/>
      <c r="I30" s="9">
        <v>2</v>
      </c>
      <c r="J30" s="18"/>
      <c r="K30" s="29" t="s">
        <v>173</v>
      </c>
      <c r="L30" s="38">
        <f t="shared" si="1"/>
        <v>2</v>
      </c>
      <c r="M30" s="32">
        <f t="shared" si="2"/>
        <v>2</v>
      </c>
      <c r="N30" s="7">
        <f t="shared" si="3"/>
        <v>2</v>
      </c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0"/>
        <v>1</v>
      </c>
      <c r="H31" s="9"/>
      <c r="I31" s="9"/>
      <c r="J31" s="9"/>
      <c r="K31" s="29" t="s">
        <v>177</v>
      </c>
      <c r="L31" s="57" t="s">
        <v>195</v>
      </c>
      <c r="M31" s="56" t="s">
        <v>195</v>
      </c>
      <c r="N31" s="56" t="s">
        <v>195</v>
      </c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8">
        <v>0.32</v>
      </c>
      <c r="F32" s="6">
        <v>4</v>
      </c>
      <c r="G32" s="26">
        <f t="shared" si="0"/>
        <v>2</v>
      </c>
      <c r="H32" s="9"/>
      <c r="I32" s="9" t="s">
        <v>174</v>
      </c>
      <c r="J32" s="9"/>
      <c r="K32" s="29" t="s">
        <v>174</v>
      </c>
      <c r="L32" s="57" t="s">
        <v>195</v>
      </c>
      <c r="M32" s="56" t="s">
        <v>195</v>
      </c>
      <c r="N32" s="56" t="s">
        <v>195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60"/>
      <c r="L33" s="35"/>
      <c r="M33" s="30"/>
      <c r="N33" s="30"/>
    </row>
    <row r="34" spans="1:14" x14ac:dyDescent="0.2">
      <c r="A34" s="10" t="s">
        <v>150</v>
      </c>
      <c r="B34" s="10"/>
      <c r="C34" s="10"/>
      <c r="D34" s="10"/>
      <c r="E34" s="21"/>
      <c r="F34" s="10"/>
      <c r="G34" s="10"/>
      <c r="H34" s="14"/>
      <c r="I34" s="14"/>
      <c r="J34" s="14"/>
      <c r="K34" s="60"/>
      <c r="L34" s="35"/>
      <c r="M34" s="30"/>
      <c r="N34" s="3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4">COUNTA(H35:K35)</f>
        <v>2</v>
      </c>
      <c r="H35" s="9"/>
      <c r="I35" s="9" t="s">
        <v>176</v>
      </c>
      <c r="J35" s="9"/>
      <c r="K35" s="9" t="s">
        <v>176</v>
      </c>
      <c r="L35" s="57" t="s">
        <v>195</v>
      </c>
      <c r="M35" s="56" t="s">
        <v>195</v>
      </c>
      <c r="N35" s="56" t="s">
        <v>195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4"/>
        <v>2</v>
      </c>
      <c r="H36" s="19"/>
      <c r="I36" s="19" t="s">
        <v>176</v>
      </c>
      <c r="J36" s="9"/>
      <c r="K36" s="9" t="s">
        <v>176</v>
      </c>
      <c r="L36" s="57" t="s">
        <v>195</v>
      </c>
      <c r="M36" s="56" t="s">
        <v>195</v>
      </c>
      <c r="N36" s="56" t="s">
        <v>195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4"/>
        <v>2</v>
      </c>
      <c r="H37" s="9"/>
      <c r="I37" s="9" t="s">
        <v>176</v>
      </c>
      <c r="J37" s="9"/>
      <c r="K37" s="9" t="s">
        <v>176</v>
      </c>
      <c r="L37" s="57" t="s">
        <v>195</v>
      </c>
      <c r="M37" s="56" t="s">
        <v>195</v>
      </c>
      <c r="N37" s="56" t="s">
        <v>195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4"/>
        <v>2</v>
      </c>
      <c r="H38" s="9"/>
      <c r="I38" s="9" t="s">
        <v>176</v>
      </c>
      <c r="J38" s="9"/>
      <c r="K38" s="9" t="s">
        <v>176</v>
      </c>
      <c r="L38" s="57" t="s">
        <v>195</v>
      </c>
      <c r="M38" s="56" t="s">
        <v>195</v>
      </c>
      <c r="N38" s="56" t="s">
        <v>195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4"/>
        <v>2</v>
      </c>
      <c r="H39" s="9"/>
      <c r="I39" s="9" t="s">
        <v>176</v>
      </c>
      <c r="J39" s="9"/>
      <c r="K39" s="9" t="s">
        <v>176</v>
      </c>
      <c r="L39" s="57" t="s">
        <v>195</v>
      </c>
      <c r="M39" s="56" t="s">
        <v>195</v>
      </c>
      <c r="N39" s="56" t="s">
        <v>195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1">
        <v>0.09</v>
      </c>
      <c r="F40" s="15">
        <v>4</v>
      </c>
      <c r="G40" s="26">
        <f t="shared" si="4"/>
        <v>2</v>
      </c>
      <c r="H40" s="9"/>
      <c r="I40" s="9" t="s">
        <v>176</v>
      </c>
      <c r="J40" s="9"/>
      <c r="K40" s="9" t="s">
        <v>176</v>
      </c>
      <c r="L40" s="57" t="s">
        <v>195</v>
      </c>
      <c r="M40" s="56" t="s">
        <v>195</v>
      </c>
      <c r="N40" s="56" t="s">
        <v>195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9"/>
      <c r="F41" s="15">
        <v>4</v>
      </c>
      <c r="G41" s="26">
        <f t="shared" si="4"/>
        <v>2</v>
      </c>
      <c r="H41" s="9"/>
      <c r="I41" s="9" t="s">
        <v>176</v>
      </c>
      <c r="J41" s="9"/>
      <c r="K41" s="9" t="s">
        <v>176</v>
      </c>
      <c r="L41" s="57" t="s">
        <v>195</v>
      </c>
      <c r="M41" s="56" t="s">
        <v>195</v>
      </c>
      <c r="N41" s="56" t="s">
        <v>195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9"/>
      <c r="F42" s="15">
        <v>4</v>
      </c>
      <c r="G42" s="26">
        <f t="shared" si="4"/>
        <v>2</v>
      </c>
      <c r="H42" s="9"/>
      <c r="I42" s="9" t="s">
        <v>176</v>
      </c>
      <c r="J42" s="9"/>
      <c r="K42" s="9" t="s">
        <v>176</v>
      </c>
      <c r="L42" s="57" t="s">
        <v>195</v>
      </c>
      <c r="M42" s="56" t="s">
        <v>195</v>
      </c>
      <c r="N42" s="56" t="s">
        <v>195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9"/>
      <c r="F43" s="15">
        <v>4</v>
      </c>
      <c r="G43" s="26">
        <f t="shared" si="4"/>
        <v>2</v>
      </c>
      <c r="H43" s="9"/>
      <c r="I43" s="9" t="s">
        <v>176</v>
      </c>
      <c r="J43" s="9"/>
      <c r="K43" s="9" t="s">
        <v>176</v>
      </c>
      <c r="L43" s="57" t="s">
        <v>195</v>
      </c>
      <c r="M43" s="56" t="s">
        <v>195</v>
      </c>
      <c r="N43" s="56" t="s">
        <v>195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9"/>
      <c r="F44" s="15">
        <v>4</v>
      </c>
      <c r="G44" s="26">
        <f t="shared" si="4"/>
        <v>2</v>
      </c>
      <c r="H44" s="9"/>
      <c r="I44" s="9" t="s">
        <v>176</v>
      </c>
      <c r="J44" s="9"/>
      <c r="K44" s="9" t="s">
        <v>176</v>
      </c>
      <c r="L44" s="57" t="s">
        <v>195</v>
      </c>
      <c r="M44" s="56" t="s">
        <v>195</v>
      </c>
      <c r="N44" s="56" t="s">
        <v>195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9"/>
      <c r="F45" s="15">
        <v>4</v>
      </c>
      <c r="G45" s="26">
        <f t="shared" si="4"/>
        <v>2</v>
      </c>
      <c r="H45" s="9"/>
      <c r="I45" s="9" t="s">
        <v>176</v>
      </c>
      <c r="J45" s="9"/>
      <c r="K45" s="9" t="s">
        <v>176</v>
      </c>
      <c r="L45" s="57" t="s">
        <v>195</v>
      </c>
      <c r="M45" s="56" t="s">
        <v>195</v>
      </c>
      <c r="N45" s="56" t="s">
        <v>195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9"/>
      <c r="F46" s="15">
        <v>4</v>
      </c>
      <c r="G46" s="26">
        <f t="shared" si="4"/>
        <v>2</v>
      </c>
      <c r="H46" s="9"/>
      <c r="I46" s="9" t="s">
        <v>176</v>
      </c>
      <c r="J46" s="9"/>
      <c r="K46" s="9" t="s">
        <v>176</v>
      </c>
      <c r="L46" s="57" t="s">
        <v>195</v>
      </c>
      <c r="M46" s="56" t="s">
        <v>195</v>
      </c>
      <c r="N46" s="56" t="s">
        <v>195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9"/>
      <c r="F47" s="15">
        <v>4</v>
      </c>
      <c r="G47" s="26">
        <f t="shared" si="4"/>
        <v>2</v>
      </c>
      <c r="H47" s="9"/>
      <c r="I47" s="9" t="s">
        <v>176</v>
      </c>
      <c r="J47" s="9"/>
      <c r="K47" s="9" t="s">
        <v>176</v>
      </c>
      <c r="L47" s="57" t="s">
        <v>195</v>
      </c>
      <c r="M47" s="56" t="s">
        <v>195</v>
      </c>
      <c r="N47" s="56" t="s">
        <v>195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9"/>
      <c r="F48" s="15">
        <v>4</v>
      </c>
      <c r="G48" s="26">
        <f t="shared" si="4"/>
        <v>2</v>
      </c>
      <c r="H48" s="9"/>
      <c r="I48" s="9" t="s">
        <v>176</v>
      </c>
      <c r="J48" s="9"/>
      <c r="K48" s="9" t="s">
        <v>176</v>
      </c>
      <c r="L48" s="57" t="s">
        <v>195</v>
      </c>
      <c r="M48" s="56" t="s">
        <v>195</v>
      </c>
      <c r="N48" s="56" t="s">
        <v>195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9"/>
      <c r="F49" s="15">
        <v>4</v>
      </c>
      <c r="G49" s="26">
        <f t="shared" si="4"/>
        <v>2</v>
      </c>
      <c r="H49" s="9"/>
      <c r="I49" s="9" t="s">
        <v>176</v>
      </c>
      <c r="J49" s="9"/>
      <c r="K49" s="9" t="s">
        <v>176</v>
      </c>
      <c r="L49" s="57" t="s">
        <v>195</v>
      </c>
      <c r="M49" s="56" t="s">
        <v>195</v>
      </c>
      <c r="N49" s="56" t="s">
        <v>195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9"/>
      <c r="F50" s="15">
        <v>4</v>
      </c>
      <c r="G50" s="26">
        <f t="shared" si="4"/>
        <v>2</v>
      </c>
      <c r="H50" s="9"/>
      <c r="I50" s="9" t="s">
        <v>176</v>
      </c>
      <c r="J50" s="9"/>
      <c r="K50" s="9" t="s">
        <v>176</v>
      </c>
      <c r="L50" s="57" t="s">
        <v>195</v>
      </c>
      <c r="M50" s="56" t="s">
        <v>195</v>
      </c>
      <c r="N50" s="56" t="s">
        <v>195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9"/>
      <c r="F51" s="15">
        <v>4</v>
      </c>
      <c r="G51" s="26">
        <f t="shared" si="4"/>
        <v>2</v>
      </c>
      <c r="H51" s="9"/>
      <c r="I51" s="9" t="s">
        <v>176</v>
      </c>
      <c r="J51" s="9"/>
      <c r="K51" s="9" t="s">
        <v>176</v>
      </c>
      <c r="L51" s="57" t="s">
        <v>195</v>
      </c>
      <c r="M51" s="56" t="s">
        <v>195</v>
      </c>
      <c r="N51" s="56" t="s">
        <v>195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9"/>
      <c r="F52" s="15">
        <v>4</v>
      </c>
      <c r="G52" s="26">
        <f t="shared" si="4"/>
        <v>2</v>
      </c>
      <c r="H52" s="9"/>
      <c r="I52" s="9" t="s">
        <v>176</v>
      </c>
      <c r="J52" s="9"/>
      <c r="K52" s="9" t="s">
        <v>176</v>
      </c>
      <c r="L52" s="57" t="s">
        <v>195</v>
      </c>
      <c r="M52" s="56" t="s">
        <v>195</v>
      </c>
      <c r="N52" s="56" t="s">
        <v>195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9"/>
      <c r="F53" s="15">
        <v>4</v>
      </c>
      <c r="G53" s="26">
        <f t="shared" si="4"/>
        <v>2</v>
      </c>
      <c r="H53" s="9"/>
      <c r="I53" s="9" t="s">
        <v>177</v>
      </c>
      <c r="J53" s="9"/>
      <c r="K53" s="29" t="s">
        <v>177</v>
      </c>
      <c r="L53" s="57" t="s">
        <v>195</v>
      </c>
      <c r="M53" s="56" t="s">
        <v>195</v>
      </c>
      <c r="N53" s="56" t="s">
        <v>195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9"/>
      <c r="F54" s="15">
        <v>4</v>
      </c>
      <c r="G54" s="26">
        <f t="shared" si="4"/>
        <v>2</v>
      </c>
      <c r="H54" s="9"/>
      <c r="I54" s="9" t="s">
        <v>176</v>
      </c>
      <c r="J54" s="9"/>
      <c r="K54" s="29" t="s">
        <v>176</v>
      </c>
      <c r="L54" s="57" t="s">
        <v>195</v>
      </c>
      <c r="M54" s="56" t="s">
        <v>195</v>
      </c>
      <c r="N54" s="56" t="s">
        <v>195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9"/>
      <c r="F55" s="15">
        <v>4</v>
      </c>
      <c r="G55" s="26">
        <f t="shared" si="4"/>
        <v>2</v>
      </c>
      <c r="H55" s="9"/>
      <c r="I55" s="9" t="s">
        <v>177</v>
      </c>
      <c r="J55" s="9"/>
      <c r="K55" s="29" t="s">
        <v>177</v>
      </c>
      <c r="L55" s="57" t="s">
        <v>195</v>
      </c>
      <c r="M55" s="56" t="s">
        <v>195</v>
      </c>
      <c r="N55" s="56" t="s">
        <v>195</v>
      </c>
    </row>
    <row r="56" spans="1:14" x14ac:dyDescent="0.2">
      <c r="A56" s="10"/>
      <c r="B56" s="10"/>
      <c r="C56" s="10"/>
      <c r="D56" s="10"/>
      <c r="E56" s="21"/>
      <c r="F56" s="10"/>
      <c r="G56" s="10"/>
      <c r="H56" s="14"/>
      <c r="I56" s="14"/>
      <c r="J56" s="14"/>
      <c r="K56" s="60"/>
      <c r="L56" s="35"/>
      <c r="M56" s="30"/>
      <c r="N56" s="11"/>
    </row>
    <row r="57" spans="1:14" x14ac:dyDescent="0.2">
      <c r="A57" s="10" t="s">
        <v>151</v>
      </c>
      <c r="B57" s="10"/>
      <c r="C57" s="10"/>
      <c r="D57" s="10"/>
      <c r="E57" s="21"/>
      <c r="F57" s="10"/>
      <c r="G57" s="10"/>
      <c r="H57" s="14"/>
      <c r="I57" s="14"/>
      <c r="J57" s="14"/>
      <c r="K57" s="60"/>
      <c r="L57" s="35"/>
      <c r="M57" s="30"/>
      <c r="N57" s="11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6" si="5">COUNTA(H58:K58)</f>
        <v>1</v>
      </c>
      <c r="H58" s="9"/>
      <c r="I58" s="9"/>
      <c r="J58" s="9"/>
      <c r="K58" s="29">
        <v>0.13</v>
      </c>
      <c r="L58" s="57" t="s">
        <v>195</v>
      </c>
      <c r="M58" s="56" t="s">
        <v>195</v>
      </c>
      <c r="N58" s="56" t="s">
        <v>195</v>
      </c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1">
        <v>1.2999999999999999E-2</v>
      </c>
      <c r="F59" s="6">
        <v>1</v>
      </c>
      <c r="G59" s="26">
        <f t="shared" si="5"/>
        <v>1</v>
      </c>
      <c r="H59" s="9"/>
      <c r="I59" s="9"/>
      <c r="J59" s="9"/>
      <c r="K59" s="29" t="s">
        <v>193</v>
      </c>
      <c r="L59" s="57" t="s">
        <v>195</v>
      </c>
      <c r="M59" s="56" t="s">
        <v>195</v>
      </c>
      <c r="N59" s="56" t="s">
        <v>195</v>
      </c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9"/>
      <c r="F60" s="6">
        <v>1</v>
      </c>
      <c r="G60" s="26">
        <f t="shared" si="5"/>
        <v>1</v>
      </c>
      <c r="H60" s="9"/>
      <c r="I60" s="9"/>
      <c r="J60" s="9"/>
      <c r="K60" s="29">
        <v>0.16400000000000001</v>
      </c>
      <c r="L60" s="57" t="s">
        <v>195</v>
      </c>
      <c r="M60" s="56" t="s">
        <v>195</v>
      </c>
      <c r="N60" s="56" t="s">
        <v>195</v>
      </c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45">
        <v>2.0000000000000001E-4</v>
      </c>
      <c r="F61" s="6">
        <v>1</v>
      </c>
      <c r="G61" s="26">
        <f t="shared" si="5"/>
        <v>1</v>
      </c>
      <c r="H61" s="9"/>
      <c r="I61" s="9"/>
      <c r="J61" s="9"/>
      <c r="K61" s="29">
        <v>1E-4</v>
      </c>
      <c r="L61" s="57" t="s">
        <v>195</v>
      </c>
      <c r="M61" s="56" t="s">
        <v>195</v>
      </c>
      <c r="N61" s="56" t="s">
        <v>195</v>
      </c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5"/>
        <v>1</v>
      </c>
      <c r="H62" s="9"/>
      <c r="I62" s="9"/>
      <c r="J62" s="9"/>
      <c r="K62" s="29" t="s">
        <v>193</v>
      </c>
      <c r="L62" s="57" t="s">
        <v>195</v>
      </c>
      <c r="M62" s="56" t="s">
        <v>195</v>
      </c>
      <c r="N62" s="56" t="s">
        <v>195</v>
      </c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9"/>
      <c r="F63" s="6">
        <v>1</v>
      </c>
      <c r="G63" s="26">
        <f t="shared" si="5"/>
        <v>1</v>
      </c>
      <c r="H63" s="9"/>
      <c r="I63" s="9"/>
      <c r="J63" s="9"/>
      <c r="K63" s="31">
        <v>3.4000000000000002E-2</v>
      </c>
      <c r="L63" s="57" t="s">
        <v>195</v>
      </c>
      <c r="M63" s="56" t="s">
        <v>195</v>
      </c>
      <c r="N63" s="56" t="s">
        <v>195</v>
      </c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1">
        <v>1.4E-3</v>
      </c>
      <c r="F64" s="6">
        <v>1</v>
      </c>
      <c r="G64" s="26">
        <f t="shared" si="5"/>
        <v>1</v>
      </c>
      <c r="H64" s="9"/>
      <c r="I64" s="9"/>
      <c r="J64" s="9"/>
      <c r="K64" s="29">
        <v>7.0000000000000001E-3</v>
      </c>
      <c r="L64" s="57" t="s">
        <v>195</v>
      </c>
      <c r="M64" s="56" t="s">
        <v>195</v>
      </c>
      <c r="N64" s="56" t="s">
        <v>195</v>
      </c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1">
        <v>3.3999999999999998E-3</v>
      </c>
      <c r="F65" s="6">
        <v>1</v>
      </c>
      <c r="G65" s="26">
        <f t="shared" si="5"/>
        <v>1</v>
      </c>
      <c r="H65" s="9"/>
      <c r="I65" s="9"/>
      <c r="J65" s="9"/>
      <c r="K65" s="29">
        <v>2.1000000000000001E-2</v>
      </c>
      <c r="L65" s="57" t="s">
        <v>195</v>
      </c>
      <c r="M65" s="56" t="s">
        <v>195</v>
      </c>
      <c r="N65" s="56" t="s">
        <v>195</v>
      </c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5"/>
        <v>1</v>
      </c>
      <c r="H66" s="9"/>
      <c r="I66" s="9"/>
      <c r="J66" s="9"/>
      <c r="K66" s="59" t="s">
        <v>197</v>
      </c>
      <c r="L66" s="57" t="s">
        <v>195</v>
      </c>
      <c r="M66" s="56" t="s">
        <v>195</v>
      </c>
      <c r="N66" s="56" t="s">
        <v>195</v>
      </c>
    </row>
    <row r="67" spans="1:14" s="55" customFormat="1" x14ac:dyDescent="0.2">
      <c r="A67" s="8" t="s">
        <v>29</v>
      </c>
      <c r="B67" s="8" t="s">
        <v>17</v>
      </c>
      <c r="C67" s="8">
        <v>5.0000000000000001E-3</v>
      </c>
      <c r="D67" s="8"/>
      <c r="E67" s="43">
        <v>8.0000000000000002E-3</v>
      </c>
      <c r="F67" s="6">
        <v>1</v>
      </c>
      <c r="G67" s="26">
        <f t="shared" ref="G67" si="6">COUNTA(H67:K67)</f>
        <v>1</v>
      </c>
      <c r="H67" s="9"/>
      <c r="I67" s="9"/>
      <c r="J67" s="9"/>
      <c r="K67" s="29">
        <v>0.123</v>
      </c>
      <c r="L67" s="57" t="s">
        <v>195</v>
      </c>
      <c r="M67" s="56" t="s">
        <v>195</v>
      </c>
      <c r="N67" s="56" t="s">
        <v>195</v>
      </c>
    </row>
    <row r="68" spans="1:14" x14ac:dyDescent="0.2">
      <c r="A68" s="10"/>
      <c r="B68" s="10"/>
      <c r="C68" s="10"/>
      <c r="D68" s="10"/>
      <c r="E68" s="21"/>
      <c r="F68" s="10"/>
      <c r="G68" s="10"/>
      <c r="H68" s="14"/>
      <c r="I68" s="14"/>
      <c r="J68" s="14"/>
      <c r="K68" s="60"/>
      <c r="L68" s="35"/>
      <c r="M68" s="30"/>
      <c r="N68" s="11"/>
    </row>
    <row r="69" spans="1:14" x14ac:dyDescent="0.2">
      <c r="A69" s="10" t="s">
        <v>152</v>
      </c>
      <c r="B69" s="10"/>
      <c r="C69" s="10"/>
      <c r="D69" s="10"/>
      <c r="E69" s="21"/>
      <c r="F69" s="10"/>
      <c r="G69" s="10"/>
      <c r="H69" s="14"/>
      <c r="I69" s="14"/>
      <c r="J69" s="14"/>
      <c r="K69" s="60"/>
      <c r="L69" s="35"/>
      <c r="M69" s="30"/>
      <c r="N69" s="11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1">
        <v>950</v>
      </c>
      <c r="F70" s="6">
        <v>1</v>
      </c>
      <c r="G70" s="26">
        <f t="shared" ref="G70:G75" si="7">COUNTA(H70:K70)</f>
        <v>1</v>
      </c>
      <c r="H70" s="9"/>
      <c r="I70" s="9"/>
      <c r="J70" s="9"/>
      <c r="K70" s="29" t="s">
        <v>173</v>
      </c>
      <c r="L70" s="57" t="s">
        <v>195</v>
      </c>
      <c r="M70" s="56" t="s">
        <v>195</v>
      </c>
      <c r="N70" s="56" t="s">
        <v>195</v>
      </c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7"/>
        <v>1</v>
      </c>
      <c r="H71" s="9"/>
      <c r="I71" s="9"/>
      <c r="J71" s="9"/>
      <c r="K71" s="29" t="s">
        <v>177</v>
      </c>
      <c r="L71" s="57" t="s">
        <v>195</v>
      </c>
      <c r="M71" s="56" t="s">
        <v>195</v>
      </c>
      <c r="N71" s="56" t="s">
        <v>195</v>
      </c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f t="shared" si="7"/>
        <v>1</v>
      </c>
      <c r="H72" s="9"/>
      <c r="I72" s="9"/>
      <c r="J72" s="9"/>
      <c r="K72" s="29" t="s">
        <v>177</v>
      </c>
      <c r="L72" s="57" t="s">
        <v>195</v>
      </c>
      <c r="M72" s="56" t="s">
        <v>195</v>
      </c>
      <c r="N72" s="56" t="s">
        <v>195</v>
      </c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si="7"/>
        <v>1</v>
      </c>
      <c r="H73" s="9"/>
      <c r="I73" s="9"/>
      <c r="J73" s="9"/>
      <c r="K73" s="29" t="s">
        <v>173</v>
      </c>
      <c r="L73" s="57" t="s">
        <v>195</v>
      </c>
      <c r="M73" s="56" t="s">
        <v>195</v>
      </c>
      <c r="N73" s="56" t="s">
        <v>195</v>
      </c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9"/>
      <c r="F74" s="6">
        <v>1</v>
      </c>
      <c r="G74" s="26">
        <f t="shared" si="7"/>
        <v>1</v>
      </c>
      <c r="H74" s="9"/>
      <c r="I74" s="9"/>
      <c r="J74" s="9"/>
      <c r="K74" s="29">
        <v>616</v>
      </c>
      <c r="L74" s="57" t="s">
        <v>195</v>
      </c>
      <c r="M74" s="56" t="s">
        <v>195</v>
      </c>
      <c r="N74" s="56" t="s">
        <v>195</v>
      </c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7"/>
        <v>1</v>
      </c>
      <c r="H75" s="9"/>
      <c r="I75" s="9"/>
      <c r="J75" s="9"/>
      <c r="K75" s="59" t="s">
        <v>175</v>
      </c>
      <c r="L75" s="57" t="s">
        <v>195</v>
      </c>
      <c r="M75" s="56" t="s">
        <v>195</v>
      </c>
      <c r="N75" s="56" t="s">
        <v>195</v>
      </c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60"/>
      <c r="L76" s="35"/>
      <c r="M76" s="30"/>
      <c r="N76" s="11"/>
    </row>
    <row r="77" spans="1:14" x14ac:dyDescent="0.2">
      <c r="A77" s="10" t="s">
        <v>153</v>
      </c>
      <c r="B77" s="10"/>
      <c r="C77" s="10"/>
      <c r="D77" s="10"/>
      <c r="E77" s="21"/>
      <c r="F77" s="10"/>
      <c r="G77" s="10"/>
      <c r="H77" s="14"/>
      <c r="I77" s="14"/>
      <c r="J77" s="14"/>
      <c r="K77" s="60"/>
      <c r="L77" s="35"/>
      <c r="M77" s="30"/>
      <c r="N77" s="11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8">COUNTA(H78:K78)</f>
        <v>1</v>
      </c>
      <c r="H78" s="9"/>
      <c r="I78" s="9"/>
      <c r="J78" s="9"/>
      <c r="K78" s="29" t="s">
        <v>178</v>
      </c>
      <c r="L78" s="44" t="s">
        <v>195</v>
      </c>
      <c r="M78" s="7" t="s">
        <v>195</v>
      </c>
      <c r="N78" s="7" t="s">
        <v>195</v>
      </c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8"/>
        <v>1</v>
      </c>
      <c r="H79" s="9"/>
      <c r="I79" s="9"/>
      <c r="J79" s="9"/>
      <c r="K79" s="29" t="s">
        <v>179</v>
      </c>
      <c r="L79" s="44" t="s">
        <v>195</v>
      </c>
      <c r="M79" s="7" t="s">
        <v>195</v>
      </c>
      <c r="N79" s="7" t="s">
        <v>195</v>
      </c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8"/>
        <v>1</v>
      </c>
      <c r="H80" s="9"/>
      <c r="I80" s="9"/>
      <c r="J80" s="9"/>
      <c r="K80" s="29" t="s">
        <v>180</v>
      </c>
      <c r="L80" s="44" t="s">
        <v>195</v>
      </c>
      <c r="M80" s="7" t="s">
        <v>195</v>
      </c>
      <c r="N80" s="7" t="s">
        <v>195</v>
      </c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8"/>
        <v>1</v>
      </c>
      <c r="H81" s="9"/>
      <c r="I81" s="9"/>
      <c r="J81" s="9"/>
      <c r="K81" s="29" t="s">
        <v>179</v>
      </c>
      <c r="L81" s="44" t="s">
        <v>195</v>
      </c>
      <c r="M81" s="7" t="s">
        <v>195</v>
      </c>
      <c r="N81" s="7" t="s">
        <v>195</v>
      </c>
    </row>
    <row r="82" spans="1:14" x14ac:dyDescent="0.2">
      <c r="A82" s="6" t="s">
        <v>158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8"/>
        <v>1</v>
      </c>
      <c r="H82" s="9"/>
      <c r="I82" s="9"/>
      <c r="J82" s="9"/>
      <c r="K82" s="29" t="s">
        <v>179</v>
      </c>
      <c r="L82" s="44" t="s">
        <v>195</v>
      </c>
      <c r="M82" s="7" t="s">
        <v>195</v>
      </c>
      <c r="N82" s="7" t="s">
        <v>195</v>
      </c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60"/>
      <c r="L83" s="35"/>
      <c r="M83" s="30"/>
      <c r="N83" s="11"/>
    </row>
    <row r="84" spans="1:14" x14ac:dyDescent="0.2">
      <c r="A84" s="10" t="s">
        <v>154</v>
      </c>
      <c r="B84" s="10"/>
      <c r="C84" s="10"/>
      <c r="D84" s="10"/>
      <c r="E84" s="21"/>
      <c r="F84" s="10"/>
      <c r="G84" s="10"/>
      <c r="H84" s="14"/>
      <c r="I84" s="14"/>
      <c r="J84" s="14"/>
      <c r="K84" s="60"/>
      <c r="L84" s="35"/>
      <c r="M84" s="30"/>
      <c r="N84" s="11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9"/>
      <c r="F85" s="6">
        <v>1</v>
      </c>
      <c r="G85" s="26">
        <f t="shared" ref="G85:G100" si="9">COUNTA(H85:K85)</f>
        <v>1</v>
      </c>
      <c r="H85" s="9"/>
      <c r="I85" s="9"/>
      <c r="J85" s="9"/>
      <c r="K85" s="29" t="s">
        <v>194</v>
      </c>
      <c r="L85" s="36" t="s">
        <v>195</v>
      </c>
      <c r="M85" s="7" t="s">
        <v>195</v>
      </c>
      <c r="N85" s="7" t="s">
        <v>195</v>
      </c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9"/>
      <c r="F86" s="6">
        <v>1</v>
      </c>
      <c r="G86" s="26">
        <f t="shared" si="9"/>
        <v>1</v>
      </c>
      <c r="H86" s="9"/>
      <c r="I86" s="9"/>
      <c r="J86" s="9"/>
      <c r="K86" s="29" t="s">
        <v>194</v>
      </c>
      <c r="L86" s="36" t="s">
        <v>195</v>
      </c>
      <c r="M86" s="7" t="s">
        <v>195</v>
      </c>
      <c r="N86" s="7" t="s">
        <v>195</v>
      </c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9"/>
      <c r="F87" s="6">
        <v>1</v>
      </c>
      <c r="G87" s="26">
        <f t="shared" si="9"/>
        <v>1</v>
      </c>
      <c r="H87" s="9"/>
      <c r="I87" s="9"/>
      <c r="J87" s="9"/>
      <c r="K87" s="29" t="s">
        <v>194</v>
      </c>
      <c r="L87" s="36" t="s">
        <v>195</v>
      </c>
      <c r="M87" s="7" t="s">
        <v>195</v>
      </c>
      <c r="N87" s="7" t="s">
        <v>195</v>
      </c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9"/>
      <c r="F88" s="6">
        <v>1</v>
      </c>
      <c r="G88" s="26">
        <f t="shared" si="9"/>
        <v>1</v>
      </c>
      <c r="H88" s="9"/>
      <c r="I88" s="9"/>
      <c r="J88" s="9"/>
      <c r="K88" s="29" t="s">
        <v>194</v>
      </c>
      <c r="L88" s="36" t="s">
        <v>195</v>
      </c>
      <c r="M88" s="7" t="s">
        <v>195</v>
      </c>
      <c r="N88" s="7" t="s">
        <v>195</v>
      </c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9"/>
      <c r="F89" s="6">
        <v>1</v>
      </c>
      <c r="G89" s="26">
        <f t="shared" si="9"/>
        <v>1</v>
      </c>
      <c r="H89" s="9"/>
      <c r="I89" s="9"/>
      <c r="J89" s="9"/>
      <c r="K89" s="29" t="s">
        <v>194</v>
      </c>
      <c r="L89" s="36" t="s">
        <v>195</v>
      </c>
      <c r="M89" s="7" t="s">
        <v>195</v>
      </c>
      <c r="N89" s="7" t="s">
        <v>195</v>
      </c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9"/>
      <c r="F90" s="6">
        <v>1</v>
      </c>
      <c r="G90" s="26">
        <f t="shared" si="9"/>
        <v>1</v>
      </c>
      <c r="H90" s="9"/>
      <c r="I90" s="9"/>
      <c r="J90" s="9"/>
      <c r="K90" s="29" t="s">
        <v>194</v>
      </c>
      <c r="L90" s="36" t="s">
        <v>195</v>
      </c>
      <c r="M90" s="7" t="s">
        <v>195</v>
      </c>
      <c r="N90" s="7" t="s">
        <v>195</v>
      </c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9"/>
      <c r="F91" s="6">
        <v>1</v>
      </c>
      <c r="G91" s="26">
        <f t="shared" si="9"/>
        <v>1</v>
      </c>
      <c r="H91" s="9"/>
      <c r="I91" s="9"/>
      <c r="J91" s="9"/>
      <c r="K91" s="29" t="s">
        <v>194</v>
      </c>
      <c r="L91" s="36" t="s">
        <v>195</v>
      </c>
      <c r="M91" s="7" t="s">
        <v>195</v>
      </c>
      <c r="N91" s="7" t="s">
        <v>195</v>
      </c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9"/>
      <c r="F92" s="6">
        <v>1</v>
      </c>
      <c r="G92" s="26">
        <f t="shared" si="9"/>
        <v>1</v>
      </c>
      <c r="H92" s="9"/>
      <c r="I92" s="9"/>
      <c r="J92" s="9"/>
      <c r="K92" s="29" t="s">
        <v>194</v>
      </c>
      <c r="L92" s="36" t="s">
        <v>195</v>
      </c>
      <c r="M92" s="7" t="s">
        <v>195</v>
      </c>
      <c r="N92" s="7" t="s">
        <v>195</v>
      </c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9"/>
      <c r="F93" s="6">
        <v>1</v>
      </c>
      <c r="G93" s="26">
        <f t="shared" si="9"/>
        <v>1</v>
      </c>
      <c r="H93" s="9"/>
      <c r="I93" s="9"/>
      <c r="J93" s="9"/>
      <c r="K93" s="29" t="s">
        <v>194</v>
      </c>
      <c r="L93" s="36" t="s">
        <v>195</v>
      </c>
      <c r="M93" s="7" t="s">
        <v>195</v>
      </c>
      <c r="N93" s="7" t="s">
        <v>195</v>
      </c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9"/>
      <c r="F94" s="6">
        <v>1</v>
      </c>
      <c r="G94" s="26">
        <f t="shared" si="9"/>
        <v>1</v>
      </c>
      <c r="H94" s="9"/>
      <c r="I94" s="9"/>
      <c r="J94" s="9"/>
      <c r="K94" s="29" t="s">
        <v>194</v>
      </c>
      <c r="L94" s="36" t="s">
        <v>195</v>
      </c>
      <c r="M94" s="7" t="s">
        <v>195</v>
      </c>
      <c r="N94" s="7" t="s">
        <v>195</v>
      </c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9"/>
      <c r="F95" s="6">
        <v>1</v>
      </c>
      <c r="G95" s="26">
        <f t="shared" si="9"/>
        <v>1</v>
      </c>
      <c r="H95" s="9"/>
      <c r="I95" s="9"/>
      <c r="J95" s="9"/>
      <c r="K95" s="29" t="s">
        <v>194</v>
      </c>
      <c r="L95" s="36" t="s">
        <v>195</v>
      </c>
      <c r="M95" s="7" t="s">
        <v>195</v>
      </c>
      <c r="N95" s="7" t="s">
        <v>195</v>
      </c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9"/>
      <c r="F96" s="6">
        <v>1</v>
      </c>
      <c r="G96" s="26">
        <f t="shared" si="9"/>
        <v>1</v>
      </c>
      <c r="H96" s="9"/>
      <c r="I96" s="9"/>
      <c r="J96" s="9"/>
      <c r="K96" s="29" t="s">
        <v>194</v>
      </c>
      <c r="L96" s="36" t="s">
        <v>195</v>
      </c>
      <c r="M96" s="7" t="s">
        <v>195</v>
      </c>
      <c r="N96" s="7" t="s">
        <v>195</v>
      </c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9"/>
      <c r="F97" s="6">
        <v>1</v>
      </c>
      <c r="G97" s="26">
        <f t="shared" si="9"/>
        <v>1</v>
      </c>
      <c r="H97" s="9"/>
      <c r="I97" s="9"/>
      <c r="J97" s="9"/>
      <c r="K97" s="29" t="s">
        <v>176</v>
      </c>
      <c r="L97" s="36" t="s">
        <v>195</v>
      </c>
      <c r="M97" s="7" t="s">
        <v>195</v>
      </c>
      <c r="N97" s="7" t="s">
        <v>195</v>
      </c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9"/>
      <c r="F98" s="6">
        <v>1</v>
      </c>
      <c r="G98" s="26">
        <f t="shared" si="9"/>
        <v>1</v>
      </c>
      <c r="H98" s="9"/>
      <c r="I98" s="9"/>
      <c r="J98" s="9"/>
      <c r="K98" s="29" t="s">
        <v>194</v>
      </c>
      <c r="L98" s="36" t="s">
        <v>195</v>
      </c>
      <c r="M98" s="7" t="s">
        <v>195</v>
      </c>
      <c r="N98" s="7" t="s">
        <v>195</v>
      </c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9"/>
      <c r="F99" s="6">
        <v>1</v>
      </c>
      <c r="G99" s="26">
        <f t="shared" si="9"/>
        <v>1</v>
      </c>
      <c r="H99" s="9"/>
      <c r="I99" s="9"/>
      <c r="J99" s="9"/>
      <c r="K99" s="29" t="s">
        <v>194</v>
      </c>
      <c r="L99" s="36" t="s">
        <v>195</v>
      </c>
      <c r="M99" s="7" t="s">
        <v>195</v>
      </c>
      <c r="N99" s="7" t="s">
        <v>195</v>
      </c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9"/>
      <c r="F100" s="6">
        <v>1</v>
      </c>
      <c r="G100" s="26">
        <f t="shared" si="9"/>
        <v>1</v>
      </c>
      <c r="H100" s="9"/>
      <c r="I100" s="9"/>
      <c r="J100" s="9"/>
      <c r="K100" s="29" t="s">
        <v>194</v>
      </c>
      <c r="L100" s="36" t="s">
        <v>195</v>
      </c>
      <c r="M100" s="7" t="s">
        <v>195</v>
      </c>
      <c r="N100" s="7" t="s">
        <v>195</v>
      </c>
    </row>
    <row r="101" spans="1:14" x14ac:dyDescent="0.2">
      <c r="A101" s="10"/>
      <c r="B101" s="10"/>
      <c r="C101" s="10"/>
      <c r="D101" s="10"/>
      <c r="E101" s="21"/>
      <c r="F101" s="10"/>
      <c r="G101" s="10"/>
      <c r="H101" s="14"/>
      <c r="I101" s="14"/>
      <c r="J101" s="14"/>
      <c r="K101" s="60"/>
      <c r="L101" s="35"/>
      <c r="M101" s="30"/>
      <c r="N101" s="11"/>
    </row>
    <row r="102" spans="1:14" x14ac:dyDescent="0.2">
      <c r="A102" s="10" t="s">
        <v>155</v>
      </c>
      <c r="B102" s="10"/>
      <c r="C102" s="10"/>
      <c r="D102" s="10"/>
      <c r="E102" s="21"/>
      <c r="F102" s="10"/>
      <c r="G102" s="10"/>
      <c r="H102" s="14"/>
      <c r="I102" s="14"/>
      <c r="J102" s="14"/>
      <c r="K102" s="60"/>
      <c r="L102" s="35"/>
      <c r="M102" s="30"/>
      <c r="N102" s="11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9"/>
      <c r="F103" s="8">
        <v>1</v>
      </c>
      <c r="G103" s="26">
        <f t="shared" ref="G103:G115" si="10">COUNTA(H103:K103)</f>
        <v>1</v>
      </c>
      <c r="H103" s="9"/>
      <c r="I103" s="9"/>
      <c r="J103" s="9"/>
      <c r="K103" s="29" t="s">
        <v>176</v>
      </c>
      <c r="M103" s="7"/>
      <c r="N103" s="7"/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9"/>
      <c r="F104" s="6">
        <v>1</v>
      </c>
      <c r="G104" s="26">
        <f t="shared" si="10"/>
        <v>1</v>
      </c>
      <c r="H104" s="9"/>
      <c r="I104" s="9"/>
      <c r="J104" s="9"/>
      <c r="K104" s="29" t="s">
        <v>176</v>
      </c>
      <c r="M104" s="7"/>
      <c r="N104" s="7"/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9"/>
      <c r="F105" s="8">
        <v>1</v>
      </c>
      <c r="G105" s="26">
        <f t="shared" si="10"/>
        <v>1</v>
      </c>
      <c r="H105" s="9"/>
      <c r="I105" s="9"/>
      <c r="J105" s="9"/>
      <c r="K105" s="29" t="s">
        <v>177</v>
      </c>
      <c r="M105" s="7"/>
      <c r="N105" s="7"/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9"/>
      <c r="F106" s="6">
        <v>1</v>
      </c>
      <c r="G106" s="26">
        <f t="shared" si="10"/>
        <v>1</v>
      </c>
      <c r="H106" s="9"/>
      <c r="I106" s="9"/>
      <c r="J106" s="9"/>
      <c r="K106" s="29" t="s">
        <v>176</v>
      </c>
      <c r="M106" s="7"/>
      <c r="N106" s="7"/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9"/>
      <c r="F107" s="8">
        <v>1</v>
      </c>
      <c r="G107" s="26">
        <f t="shared" si="10"/>
        <v>1</v>
      </c>
      <c r="H107" s="9"/>
      <c r="I107" s="9"/>
      <c r="J107" s="9"/>
      <c r="K107" s="29" t="s">
        <v>176</v>
      </c>
      <c r="M107" s="7"/>
      <c r="N107" s="7"/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9"/>
      <c r="F108" s="6">
        <v>1</v>
      </c>
      <c r="G108" s="26">
        <f t="shared" si="10"/>
        <v>1</v>
      </c>
      <c r="H108" s="9"/>
      <c r="I108" s="9"/>
      <c r="J108" s="9"/>
      <c r="K108" s="29" t="s">
        <v>177</v>
      </c>
      <c r="M108" s="7"/>
      <c r="N108" s="7"/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9"/>
      <c r="F109" s="8">
        <v>1</v>
      </c>
      <c r="G109" s="26">
        <f t="shared" si="10"/>
        <v>1</v>
      </c>
      <c r="H109" s="9"/>
      <c r="I109" s="9"/>
      <c r="J109" s="9"/>
      <c r="K109" s="29" t="s">
        <v>176</v>
      </c>
      <c r="M109" s="7"/>
      <c r="N109" s="7"/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9"/>
      <c r="F110" s="6">
        <v>1</v>
      </c>
      <c r="G110" s="26">
        <f t="shared" si="10"/>
        <v>1</v>
      </c>
      <c r="H110" s="9"/>
      <c r="I110" s="9"/>
      <c r="J110" s="9"/>
      <c r="K110" s="29" t="s">
        <v>176</v>
      </c>
      <c r="M110" s="7"/>
      <c r="N110" s="7"/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9"/>
      <c r="F111" s="8">
        <v>1</v>
      </c>
      <c r="G111" s="26">
        <f t="shared" si="10"/>
        <v>1</v>
      </c>
      <c r="H111" s="9"/>
      <c r="I111" s="9"/>
      <c r="J111" s="9"/>
      <c r="K111" s="29" t="s">
        <v>176</v>
      </c>
      <c r="M111" s="7"/>
      <c r="N111" s="7"/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9"/>
      <c r="F112" s="6">
        <v>1</v>
      </c>
      <c r="G112" s="26">
        <f t="shared" si="10"/>
        <v>1</v>
      </c>
      <c r="H112" s="9"/>
      <c r="I112" s="9"/>
      <c r="J112" s="9"/>
      <c r="K112" s="29" t="s">
        <v>176</v>
      </c>
      <c r="M112" s="7"/>
      <c r="N112" s="7"/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9"/>
      <c r="F113" s="8">
        <v>1</v>
      </c>
      <c r="G113" s="26">
        <f t="shared" si="10"/>
        <v>1</v>
      </c>
      <c r="H113" s="9"/>
      <c r="I113" s="9"/>
      <c r="J113" s="9"/>
      <c r="K113" s="29" t="s">
        <v>176</v>
      </c>
      <c r="M113" s="7"/>
      <c r="N113" s="7"/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9"/>
      <c r="F114" s="6">
        <v>1</v>
      </c>
      <c r="G114" s="26">
        <f t="shared" si="10"/>
        <v>1</v>
      </c>
      <c r="H114" s="9"/>
      <c r="I114" s="9"/>
      <c r="J114" s="9"/>
      <c r="K114" s="29" t="s">
        <v>176</v>
      </c>
      <c r="M114" s="7"/>
      <c r="N114" s="7"/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9"/>
      <c r="F115" s="8">
        <v>1</v>
      </c>
      <c r="G115" s="26">
        <f t="shared" si="10"/>
        <v>1</v>
      </c>
      <c r="H115" s="9"/>
      <c r="I115" s="9"/>
      <c r="J115" s="9"/>
      <c r="K115" s="29" t="s">
        <v>176</v>
      </c>
      <c r="M115" s="7"/>
      <c r="N115" s="7"/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7"/>
      <c r="N116" s="7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8">
        <v>1E-3</v>
      </c>
      <c r="F117" s="8">
        <v>1</v>
      </c>
      <c r="G117" s="26">
        <f t="shared" ref="G117" si="11">COUNTA(H117:K117)</f>
        <v>1</v>
      </c>
      <c r="H117" s="9"/>
      <c r="I117" s="9"/>
      <c r="J117" s="9"/>
      <c r="K117" s="29" t="s">
        <v>175</v>
      </c>
      <c r="L117" s="44"/>
      <c r="M117" s="7"/>
      <c r="N117" s="7"/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60"/>
      <c r="L118" s="35"/>
      <c r="M118" s="30"/>
      <c r="N118" s="11"/>
    </row>
    <row r="119" spans="1:14" x14ac:dyDescent="0.2">
      <c r="A119" s="10" t="s">
        <v>156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60"/>
      <c r="L119" s="35"/>
      <c r="M119" s="30"/>
      <c r="N119" s="11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9"/>
      <c r="F120" s="6">
        <v>1</v>
      </c>
      <c r="G120" s="26">
        <f t="shared" ref="G120:G149" si="12">COUNTA(H120:K120)</f>
        <v>1</v>
      </c>
      <c r="H120" s="9"/>
      <c r="I120" s="9"/>
      <c r="J120" s="9"/>
      <c r="K120" s="29" t="s">
        <v>179</v>
      </c>
      <c r="M120" s="7"/>
      <c r="N120" s="7"/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9"/>
      <c r="F121" s="6">
        <v>1</v>
      </c>
      <c r="G121" s="26">
        <f t="shared" si="12"/>
        <v>1</v>
      </c>
      <c r="H121" s="9"/>
      <c r="I121" s="9"/>
      <c r="J121" s="9"/>
      <c r="K121" s="29" t="s">
        <v>179</v>
      </c>
      <c r="M121" s="7"/>
      <c r="N121" s="7"/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9"/>
      <c r="F122" s="6">
        <v>1</v>
      </c>
      <c r="G122" s="26">
        <f t="shared" si="12"/>
        <v>1</v>
      </c>
      <c r="H122" s="9"/>
      <c r="I122" s="9"/>
      <c r="J122" s="9"/>
      <c r="K122" s="29" t="s">
        <v>179</v>
      </c>
      <c r="M122" s="7"/>
      <c r="N122" s="7"/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9"/>
      <c r="F123" s="6">
        <v>1</v>
      </c>
      <c r="G123" s="26">
        <f t="shared" si="12"/>
        <v>1</v>
      </c>
      <c r="H123" s="9"/>
      <c r="I123" s="9"/>
      <c r="J123" s="9"/>
      <c r="K123" s="29" t="s">
        <v>179</v>
      </c>
      <c r="M123" s="7"/>
      <c r="N123" s="7"/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9"/>
      <c r="F124" s="6">
        <v>1</v>
      </c>
      <c r="G124" s="26">
        <f t="shared" si="12"/>
        <v>1</v>
      </c>
      <c r="H124" s="9"/>
      <c r="I124" s="9"/>
      <c r="J124" s="9"/>
      <c r="K124" s="29" t="s">
        <v>179</v>
      </c>
      <c r="M124" s="7"/>
      <c r="N124" s="7"/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9"/>
      <c r="F125" s="6">
        <v>1</v>
      </c>
      <c r="G125" s="26">
        <f t="shared" si="12"/>
        <v>1</v>
      </c>
      <c r="H125" s="9"/>
      <c r="I125" s="9"/>
      <c r="J125" s="9"/>
      <c r="K125" s="29" t="s">
        <v>196</v>
      </c>
      <c r="M125" s="7"/>
      <c r="N125" s="7"/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9"/>
      <c r="F126" s="6">
        <v>1</v>
      </c>
      <c r="G126" s="26">
        <f t="shared" si="12"/>
        <v>1</v>
      </c>
      <c r="H126" s="9"/>
      <c r="I126" s="9"/>
      <c r="J126" s="9"/>
      <c r="K126" s="29" t="s">
        <v>196</v>
      </c>
      <c r="M126" s="7"/>
      <c r="N126" s="7"/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9"/>
      <c r="F127" s="6">
        <v>1</v>
      </c>
      <c r="G127" s="26">
        <f t="shared" si="12"/>
        <v>1</v>
      </c>
      <c r="H127" s="9"/>
      <c r="I127" s="9"/>
      <c r="J127" s="9"/>
      <c r="K127" s="29" t="s">
        <v>196</v>
      </c>
      <c r="M127" s="7"/>
      <c r="N127" s="7"/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9"/>
      <c r="F128" s="6">
        <v>1</v>
      </c>
      <c r="G128" s="26">
        <f t="shared" si="12"/>
        <v>1</v>
      </c>
      <c r="H128" s="9"/>
      <c r="I128" s="9"/>
      <c r="J128" s="9"/>
      <c r="K128" s="29" t="s">
        <v>196</v>
      </c>
      <c r="M128" s="7"/>
      <c r="N128" s="7"/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9"/>
      <c r="F129" s="6">
        <v>1</v>
      </c>
      <c r="G129" s="26">
        <f t="shared" si="12"/>
        <v>1</v>
      </c>
      <c r="H129" s="9"/>
      <c r="I129" s="9"/>
      <c r="J129" s="9"/>
      <c r="K129" s="29" t="s">
        <v>196</v>
      </c>
      <c r="M129" s="7"/>
      <c r="N129" s="7"/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9"/>
      <c r="F130" s="6">
        <v>1</v>
      </c>
      <c r="G130" s="26">
        <f t="shared" si="12"/>
        <v>1</v>
      </c>
      <c r="H130" s="9"/>
      <c r="I130" s="9"/>
      <c r="J130" s="9"/>
      <c r="K130" s="29" t="s">
        <v>196</v>
      </c>
      <c r="M130" s="7"/>
      <c r="N130" s="7"/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9"/>
      <c r="F131" s="6">
        <v>1</v>
      </c>
      <c r="G131" s="26">
        <f t="shared" si="12"/>
        <v>1</v>
      </c>
      <c r="H131" s="9"/>
      <c r="I131" s="9"/>
      <c r="J131" s="9"/>
      <c r="K131" s="29" t="s">
        <v>196</v>
      </c>
      <c r="M131" s="7"/>
      <c r="N131" s="7"/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9"/>
      <c r="F132" s="6">
        <v>1</v>
      </c>
      <c r="G132" s="26">
        <f t="shared" si="12"/>
        <v>1</v>
      </c>
      <c r="H132" s="9"/>
      <c r="I132" s="9"/>
      <c r="J132" s="9"/>
      <c r="K132" s="29" t="s">
        <v>196</v>
      </c>
      <c r="M132" s="7"/>
      <c r="N132" s="7"/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9"/>
      <c r="F133" s="6">
        <v>1</v>
      </c>
      <c r="G133" s="26">
        <f t="shared" si="12"/>
        <v>1</v>
      </c>
      <c r="H133" s="9"/>
      <c r="I133" s="9"/>
      <c r="J133" s="9"/>
      <c r="K133" s="29" t="s">
        <v>196</v>
      </c>
      <c r="M133" s="7"/>
      <c r="N133" s="7"/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9"/>
      <c r="F134" s="6">
        <v>1</v>
      </c>
      <c r="G134" s="26">
        <f t="shared" si="12"/>
        <v>1</v>
      </c>
      <c r="H134" s="9"/>
      <c r="I134" s="9"/>
      <c r="J134" s="9"/>
      <c r="K134" s="29" t="s">
        <v>196</v>
      </c>
      <c r="M134" s="7"/>
      <c r="N134" s="7"/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9"/>
      <c r="F135" s="6">
        <v>1</v>
      </c>
      <c r="G135" s="26">
        <f t="shared" si="12"/>
        <v>1</v>
      </c>
      <c r="H135" s="9"/>
      <c r="I135" s="9"/>
      <c r="J135" s="9"/>
      <c r="K135" s="29" t="s">
        <v>196</v>
      </c>
      <c r="M135" s="7"/>
      <c r="N135" s="7"/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9"/>
      <c r="F136" s="6">
        <v>1</v>
      </c>
      <c r="G136" s="26">
        <f t="shared" si="12"/>
        <v>1</v>
      </c>
      <c r="H136" s="9"/>
      <c r="I136" s="9"/>
      <c r="J136" s="9"/>
      <c r="K136" s="29" t="s">
        <v>196</v>
      </c>
      <c r="M136" s="7"/>
      <c r="N136" s="7"/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9"/>
      <c r="F137" s="6">
        <v>1</v>
      </c>
      <c r="G137" s="26">
        <f t="shared" si="12"/>
        <v>1</v>
      </c>
      <c r="H137" s="9"/>
      <c r="I137" s="9"/>
      <c r="J137" s="9"/>
      <c r="K137" s="29" t="s">
        <v>196</v>
      </c>
      <c r="M137" s="7"/>
      <c r="N137" s="7"/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9"/>
      <c r="F138" s="6">
        <v>1</v>
      </c>
      <c r="G138" s="26">
        <f t="shared" si="12"/>
        <v>1</v>
      </c>
      <c r="H138" s="9"/>
      <c r="I138" s="9"/>
      <c r="J138" s="9"/>
      <c r="K138" s="29" t="s">
        <v>196</v>
      </c>
      <c r="M138" s="7"/>
      <c r="N138" s="7"/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9"/>
      <c r="F139" s="6">
        <v>1</v>
      </c>
      <c r="G139" s="26">
        <f t="shared" si="12"/>
        <v>1</v>
      </c>
      <c r="H139" s="9"/>
      <c r="I139" s="9"/>
      <c r="J139" s="9"/>
      <c r="K139" s="29" t="s">
        <v>196</v>
      </c>
      <c r="M139" s="7"/>
      <c r="N139" s="7"/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9"/>
      <c r="F140" s="6">
        <v>1</v>
      </c>
      <c r="G140" s="26">
        <f t="shared" si="12"/>
        <v>1</v>
      </c>
      <c r="H140" s="9"/>
      <c r="I140" s="9"/>
      <c r="J140" s="9"/>
      <c r="K140" s="29" t="s">
        <v>196</v>
      </c>
      <c r="M140" s="7"/>
      <c r="N140" s="7"/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9"/>
      <c r="F141" s="6">
        <v>1</v>
      </c>
      <c r="G141" s="26">
        <f t="shared" si="12"/>
        <v>1</v>
      </c>
      <c r="H141" s="9"/>
      <c r="I141" s="9"/>
      <c r="J141" s="9"/>
      <c r="K141" s="29" t="s">
        <v>196</v>
      </c>
      <c r="M141" s="7"/>
      <c r="N141" s="7"/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9"/>
      <c r="F142" s="6">
        <v>1</v>
      </c>
      <c r="G142" s="26">
        <f t="shared" si="12"/>
        <v>1</v>
      </c>
      <c r="H142" s="9"/>
      <c r="I142" s="9"/>
      <c r="J142" s="9"/>
      <c r="K142" s="29" t="s">
        <v>196</v>
      </c>
      <c r="M142" s="7"/>
      <c r="N142" s="7"/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9"/>
      <c r="F143" s="6">
        <v>1</v>
      </c>
      <c r="G143" s="26">
        <f t="shared" si="12"/>
        <v>1</v>
      </c>
      <c r="H143" s="9"/>
      <c r="I143" s="9"/>
      <c r="J143" s="9"/>
      <c r="K143" s="29" t="s">
        <v>196</v>
      </c>
      <c r="M143" s="7"/>
      <c r="N143" s="7"/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9"/>
      <c r="F144" s="6">
        <v>1</v>
      </c>
      <c r="G144" s="26">
        <f t="shared" si="12"/>
        <v>1</v>
      </c>
      <c r="H144" s="9"/>
      <c r="I144" s="9"/>
      <c r="J144" s="9"/>
      <c r="K144" s="29" t="s">
        <v>196</v>
      </c>
      <c r="M144" s="7"/>
      <c r="N144" s="7"/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9"/>
      <c r="F145" s="6">
        <v>1</v>
      </c>
      <c r="G145" s="26">
        <f t="shared" si="12"/>
        <v>1</v>
      </c>
      <c r="H145" s="9"/>
      <c r="I145" s="9"/>
      <c r="J145" s="9"/>
      <c r="K145" s="29" t="s">
        <v>196</v>
      </c>
      <c r="M145" s="7"/>
      <c r="N145" s="7"/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9"/>
      <c r="F146" s="6">
        <v>1</v>
      </c>
      <c r="G146" s="26">
        <f t="shared" si="12"/>
        <v>1</v>
      </c>
      <c r="H146" s="9"/>
      <c r="I146" s="9"/>
      <c r="J146" s="9"/>
      <c r="K146" s="29" t="s">
        <v>196</v>
      </c>
      <c r="M146" s="7"/>
      <c r="N146" s="7"/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9"/>
      <c r="F147" s="6">
        <v>1</v>
      </c>
      <c r="G147" s="26">
        <f t="shared" si="12"/>
        <v>1</v>
      </c>
      <c r="H147" s="9"/>
      <c r="I147" s="9"/>
      <c r="J147" s="9"/>
      <c r="K147" s="29" t="s">
        <v>196</v>
      </c>
      <c r="M147" s="7"/>
      <c r="N147" s="7"/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9"/>
      <c r="F148" s="6">
        <v>1</v>
      </c>
      <c r="G148" s="26">
        <f t="shared" si="12"/>
        <v>1</v>
      </c>
      <c r="H148" s="9"/>
      <c r="I148" s="9"/>
      <c r="J148" s="9"/>
      <c r="K148" s="59" t="s">
        <v>196</v>
      </c>
      <c r="M148" s="7"/>
      <c r="N148" s="7"/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9"/>
      <c r="F149" s="6">
        <v>1</v>
      </c>
      <c r="G149" s="26">
        <f t="shared" si="12"/>
        <v>0</v>
      </c>
      <c r="H149" s="9"/>
      <c r="I149" s="9"/>
      <c r="J149" s="9"/>
      <c r="K149" s="29"/>
      <c r="M149" s="7"/>
      <c r="N149" s="7"/>
    </row>
    <row r="150" spans="1:14" x14ac:dyDescent="0.2">
      <c r="A150" s="6"/>
      <c r="B150" s="6"/>
      <c r="C150" s="6"/>
      <c r="D150" s="6"/>
      <c r="E150" s="9"/>
      <c r="F150" s="6"/>
      <c r="G150" s="7"/>
      <c r="H150" s="9"/>
      <c r="I150" s="9"/>
      <c r="J150" s="9"/>
      <c r="K150" s="29"/>
      <c r="M150" s="7"/>
      <c r="N150" s="7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2"/>
      <c r="I151" s="62"/>
      <c r="J151" s="62"/>
      <c r="K151" s="63"/>
      <c r="L151" s="58"/>
      <c r="M151" s="24"/>
      <c r="N151" s="24"/>
    </row>
    <row r="152" spans="1:14" ht="27" customHeight="1" thickTop="1" x14ac:dyDescent="0.2">
      <c r="A152" s="2"/>
      <c r="B152" s="66" t="s">
        <v>189</v>
      </c>
      <c r="C152" s="67"/>
      <c r="D152"/>
      <c r="E152" s="50"/>
      <c r="L152" s="34"/>
    </row>
    <row r="153" spans="1:14" x14ac:dyDescent="0.2">
      <c r="A153" s="3"/>
      <c r="B153" s="68"/>
      <c r="C153"/>
      <c r="D153"/>
      <c r="E153" s="50"/>
      <c r="L153" s="34"/>
    </row>
    <row r="154" spans="1:14" x14ac:dyDescent="0.2">
      <c r="A154" s="4"/>
      <c r="B154" s="68"/>
      <c r="C154"/>
      <c r="D154"/>
      <c r="E154" s="50"/>
      <c r="L154" s="34"/>
    </row>
    <row r="155" spans="1:14" x14ac:dyDescent="0.2">
      <c r="A155" s="5"/>
      <c r="B155" s="68"/>
      <c r="C155"/>
      <c r="D155"/>
      <c r="E155" s="50"/>
      <c r="L155" s="34"/>
    </row>
    <row r="156" spans="1:14" x14ac:dyDescent="0.2">
      <c r="L156" s="34"/>
    </row>
    <row r="157" spans="1:14" x14ac:dyDescent="0.2">
      <c r="A157" s="20" t="s">
        <v>191</v>
      </c>
      <c r="L157" s="34"/>
    </row>
    <row r="158" spans="1:14" x14ac:dyDescent="0.2">
      <c r="A158" s="20" t="s">
        <v>192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 scale="85">
      <selection activeCell="D42" sqref="D4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220" priority="24" operator="lessThan">
      <formula>6.5</formula>
    </cfRule>
    <cfRule type="cellIs" dxfId="219" priority="25" operator="greaterThan">
      <formula>8</formula>
    </cfRule>
  </conditionalFormatting>
  <conditionalFormatting sqref="H32:K32">
    <cfRule type="containsText" dxfId="218" priority="22" stopIfTrue="1" operator="containsText" text="&lt;">
      <formula>NOT(ISERROR(SEARCH("&lt;",H32)))</formula>
    </cfRule>
    <cfRule type="cellIs" dxfId="217" priority="23" operator="greaterThan">
      <formula>$E$32</formula>
    </cfRule>
  </conditionalFormatting>
  <conditionalFormatting sqref="H25:K25">
    <cfRule type="containsText" dxfId="216" priority="20" stopIfTrue="1" operator="containsText" text="&lt;">
      <formula>NOT(ISERROR(SEARCH("&lt;",H25)))</formula>
    </cfRule>
    <cfRule type="cellIs" dxfId="215" priority="21" operator="greaterThan">
      <formula>$E$25</formula>
    </cfRule>
  </conditionalFormatting>
  <conditionalFormatting sqref="H23:K23">
    <cfRule type="containsText" dxfId="214" priority="18" stopIfTrue="1" operator="containsText" text="&lt;">
      <formula>NOT(ISERROR(SEARCH("&lt;",H23)))</formula>
    </cfRule>
    <cfRule type="cellIs" dxfId="213" priority="19" operator="greaterThan">
      <formula>$E$23</formula>
    </cfRule>
  </conditionalFormatting>
  <conditionalFormatting sqref="H18:K18">
    <cfRule type="containsText" dxfId="212" priority="16" stopIfTrue="1" operator="containsText" text="&lt;">
      <formula>NOT(ISERROR(SEARCH("&lt;",H18)))</formula>
    </cfRule>
    <cfRule type="cellIs" dxfId="211" priority="17" operator="greaterThan">
      <formula>$E$18</formula>
    </cfRule>
  </conditionalFormatting>
  <conditionalFormatting sqref="H40:K40">
    <cfRule type="containsText" priority="14" stopIfTrue="1" operator="containsText" text="&lt;">
      <formula>NOT(ISERROR(SEARCH("&lt;",H40)))</formula>
    </cfRule>
    <cfRule type="cellIs" dxfId="210" priority="15" operator="greaterThan">
      <formula>$E$40</formula>
    </cfRule>
  </conditionalFormatting>
  <conditionalFormatting sqref="K58">
    <cfRule type="cellIs" dxfId="209" priority="13" operator="greaterThan">
      <formula>$E$58</formula>
    </cfRule>
  </conditionalFormatting>
  <conditionalFormatting sqref="K59">
    <cfRule type="cellIs" dxfId="208" priority="12" operator="greaterThan">
      <formula>$E$59</formula>
    </cfRule>
  </conditionalFormatting>
  <conditionalFormatting sqref="K61">
    <cfRule type="cellIs" dxfId="207" priority="11" operator="greaterThan">
      <formula>$E$61</formula>
    </cfRule>
  </conditionalFormatting>
  <conditionalFormatting sqref="K62">
    <cfRule type="cellIs" dxfId="206" priority="10" operator="greaterThan">
      <formula>$E$62</formula>
    </cfRule>
  </conditionalFormatting>
  <conditionalFormatting sqref="K64">
    <cfRule type="cellIs" dxfId="205" priority="9" operator="greaterThan">
      <formula>$E$64</formula>
    </cfRule>
  </conditionalFormatting>
  <conditionalFormatting sqref="K65">
    <cfRule type="cellIs" dxfId="204" priority="8" operator="greaterThan">
      <formula>$E$65</formula>
    </cfRule>
  </conditionalFormatting>
  <conditionalFormatting sqref="K66">
    <cfRule type="cellIs" dxfId="203" priority="7" operator="greaterThan">
      <formula>$E$66</formula>
    </cfRule>
  </conditionalFormatting>
  <conditionalFormatting sqref="K67">
    <cfRule type="cellIs" dxfId="202" priority="6" operator="greaterThan">
      <formula>$E$67</formula>
    </cfRule>
  </conditionalFormatting>
  <conditionalFormatting sqref="K70">
    <cfRule type="cellIs" dxfId="201" priority="5" operator="greaterThan">
      <formula>$E$70</formula>
    </cfRule>
  </conditionalFormatting>
  <conditionalFormatting sqref="K117">
    <cfRule type="cellIs" dxfId="200" priority="4" operator="greaterThan">
      <formula>$E$117</formula>
    </cfRule>
  </conditionalFormatting>
  <conditionalFormatting sqref="K58:K151">
    <cfRule type="containsText" priority="3" stopIfTrue="1" operator="containsText" text="&lt;">
      <formula>NOT(ISERROR(SEARCH("&lt;",K58)))</formula>
    </cfRule>
  </conditionalFormatting>
  <conditionalFormatting sqref="K20">
    <cfRule type="cellIs" dxfId="199" priority="2" operator="greaterThan">
      <formula>$E$20</formula>
    </cfRule>
    <cfRule type="containsText" priority="1" stopIfTrue="1" operator="containsText" text="&lt;">
      <formula>NOT(ISERROR(SEARCH("&lt;",K20)))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0"/>
  <sheetViews>
    <sheetView zoomScaleNormal="100" workbookViewId="0">
      <selection activeCell="A23" sqref="A23:XFD23"/>
    </sheetView>
  </sheetViews>
  <sheetFormatPr defaultRowHeight="12.75" x14ac:dyDescent="0.2"/>
  <cols>
    <col min="1" max="1" width="31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34" customWidth="1"/>
  </cols>
  <sheetData>
    <row r="1" spans="1:14" ht="47.25" customHeight="1" x14ac:dyDescent="0.2">
      <c r="A1" s="23" t="s">
        <v>145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160</v>
      </c>
      <c r="G1" s="25" t="s">
        <v>129</v>
      </c>
      <c r="H1" s="21" t="s">
        <v>159</v>
      </c>
      <c r="I1" s="21" t="s">
        <v>159</v>
      </c>
      <c r="J1" s="21" t="s">
        <v>159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40940</v>
      </c>
      <c r="I2" s="13">
        <v>41038</v>
      </c>
      <c r="J2" s="13">
        <v>41130</v>
      </c>
      <c r="K2" s="28">
        <v>41185</v>
      </c>
      <c r="L2" s="39"/>
      <c r="M2" s="64"/>
      <c r="N2" s="64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172</v>
      </c>
      <c r="I3" s="33" t="s">
        <v>172</v>
      </c>
      <c r="J3" s="33" t="s">
        <v>172</v>
      </c>
      <c r="K3" s="33" t="s">
        <v>144</v>
      </c>
      <c r="L3" s="35"/>
      <c r="M3" s="14"/>
      <c r="N3" s="14"/>
    </row>
    <row r="4" spans="1:14" x14ac:dyDescent="0.2">
      <c r="A4" s="10"/>
      <c r="B4" s="10"/>
      <c r="C4" s="10"/>
      <c r="D4" s="10"/>
      <c r="E4" s="47"/>
      <c r="F4" s="10"/>
      <c r="G4" s="10"/>
      <c r="H4" s="33"/>
      <c r="I4" s="33"/>
      <c r="J4" s="33"/>
      <c r="K4" s="33"/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" si="0">COUNTA(H5:K5)</f>
        <v>4</v>
      </c>
      <c r="H5" s="9">
        <v>8.1</v>
      </c>
      <c r="I5" s="9">
        <v>8.1</v>
      </c>
      <c r="J5" s="9">
        <v>8.2899999999999991</v>
      </c>
      <c r="K5" s="29">
        <v>8.3800000000000008</v>
      </c>
      <c r="L5" s="36">
        <f>MIN(H5:K5)</f>
        <v>8.1</v>
      </c>
      <c r="M5" s="56">
        <f>AVERAGE(H5:K5)</f>
        <v>8.2174999999999994</v>
      </c>
      <c r="N5" s="9">
        <f>MAX(H5:K5)</f>
        <v>8.3800000000000008</v>
      </c>
    </row>
    <row r="6" spans="1:14" x14ac:dyDescent="0.2">
      <c r="A6" s="6" t="s">
        <v>157</v>
      </c>
      <c r="B6" s="6" t="s">
        <v>133</v>
      </c>
      <c r="C6" s="6">
        <v>1</v>
      </c>
      <c r="D6" s="6"/>
      <c r="E6" s="9"/>
      <c r="F6" s="6">
        <v>0</v>
      </c>
      <c r="G6" s="26"/>
      <c r="H6" s="9"/>
      <c r="I6" s="9"/>
      <c r="J6" s="9"/>
      <c r="K6" s="29"/>
      <c r="M6" s="56"/>
      <c r="N6" s="9"/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>
        <v>4</v>
      </c>
      <c r="G7" s="26">
        <f t="shared" ref="G7:G19" si="1">COUNTA(H7:K7)</f>
        <v>4</v>
      </c>
      <c r="H7" s="9">
        <v>31</v>
      </c>
      <c r="I7" s="9">
        <v>54</v>
      </c>
      <c r="J7" s="9">
        <v>74</v>
      </c>
      <c r="K7" s="29">
        <v>22</v>
      </c>
      <c r="L7" s="36">
        <f t="shared" ref="L7:L31" si="2">MIN(H7:K7)</f>
        <v>22</v>
      </c>
      <c r="M7" s="56">
        <f t="shared" ref="M7:M31" si="3">AVERAGE(H7:K7)</f>
        <v>45.25</v>
      </c>
      <c r="N7" s="9">
        <f t="shared" ref="N7:N31" si="4">MAX(H7:K7)</f>
        <v>74</v>
      </c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1"/>
        <v>4</v>
      </c>
      <c r="H8" s="9" t="s">
        <v>173</v>
      </c>
      <c r="I8" s="9" t="s">
        <v>173</v>
      </c>
      <c r="J8" s="9" t="s">
        <v>173</v>
      </c>
      <c r="K8" s="29" t="s">
        <v>173</v>
      </c>
      <c r="L8" s="44" t="s">
        <v>195</v>
      </c>
      <c r="M8" s="56" t="s">
        <v>195</v>
      </c>
      <c r="N8" s="9" t="s">
        <v>195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1"/>
        <v>4</v>
      </c>
      <c r="H9" s="9" t="s">
        <v>173</v>
      </c>
      <c r="I9" s="9" t="s">
        <v>173</v>
      </c>
      <c r="J9" s="9" t="s">
        <v>173</v>
      </c>
      <c r="K9" s="9" t="s">
        <v>173</v>
      </c>
      <c r="L9" s="36" t="s">
        <v>195</v>
      </c>
      <c r="M9" s="56" t="s">
        <v>195</v>
      </c>
      <c r="N9" s="9" t="s">
        <v>195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1"/>
        <v>4</v>
      </c>
      <c r="H10" s="9">
        <v>3770</v>
      </c>
      <c r="I10" s="9">
        <v>3630</v>
      </c>
      <c r="J10" s="9">
        <v>3510</v>
      </c>
      <c r="K10" s="29">
        <v>3220</v>
      </c>
      <c r="L10" s="36">
        <f t="shared" si="2"/>
        <v>3220</v>
      </c>
      <c r="M10" s="56">
        <f t="shared" si="3"/>
        <v>3532.5</v>
      </c>
      <c r="N10" s="9">
        <f t="shared" si="4"/>
        <v>3770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1"/>
        <v>4</v>
      </c>
      <c r="H11" s="9">
        <v>3770</v>
      </c>
      <c r="I11" s="9">
        <v>3630</v>
      </c>
      <c r="J11" s="9">
        <v>3510</v>
      </c>
      <c r="K11" s="29">
        <v>3220</v>
      </c>
      <c r="L11" s="36">
        <f t="shared" si="2"/>
        <v>3220</v>
      </c>
      <c r="M11" s="56">
        <f t="shared" si="3"/>
        <v>3532.5</v>
      </c>
      <c r="N11" s="9">
        <f t="shared" si="4"/>
        <v>3770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1"/>
        <v>4</v>
      </c>
      <c r="H12" s="9">
        <v>2</v>
      </c>
      <c r="I12" s="9">
        <v>3</v>
      </c>
      <c r="J12" s="9" t="s">
        <v>187</v>
      </c>
      <c r="K12" s="29" t="s">
        <v>173</v>
      </c>
      <c r="L12" s="36">
        <f t="shared" si="2"/>
        <v>2</v>
      </c>
      <c r="M12" s="56">
        <f t="shared" si="3"/>
        <v>2.5</v>
      </c>
      <c r="N12" s="9">
        <f t="shared" si="4"/>
        <v>3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1"/>
        <v>4</v>
      </c>
      <c r="H13" s="9">
        <v>1550</v>
      </c>
      <c r="I13" s="9">
        <v>1980</v>
      </c>
      <c r="J13" s="9">
        <v>1540</v>
      </c>
      <c r="K13" s="29">
        <v>1750</v>
      </c>
      <c r="L13" s="36">
        <f t="shared" si="2"/>
        <v>1540</v>
      </c>
      <c r="M13" s="56">
        <f t="shared" si="3"/>
        <v>1705</v>
      </c>
      <c r="N13" s="9">
        <f t="shared" si="4"/>
        <v>1980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1"/>
        <v>4</v>
      </c>
      <c r="H14" s="9">
        <v>106</v>
      </c>
      <c r="I14" s="9">
        <v>104</v>
      </c>
      <c r="J14" s="9">
        <v>105</v>
      </c>
      <c r="K14" s="29">
        <v>91</v>
      </c>
      <c r="L14" s="36">
        <f t="shared" si="2"/>
        <v>91</v>
      </c>
      <c r="M14" s="56">
        <f t="shared" si="3"/>
        <v>101.5</v>
      </c>
      <c r="N14" s="9">
        <f t="shared" si="4"/>
        <v>106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1"/>
        <v>4</v>
      </c>
      <c r="H15" s="9">
        <v>96</v>
      </c>
      <c r="I15" s="9">
        <v>89</v>
      </c>
      <c r="J15" s="9">
        <v>86</v>
      </c>
      <c r="K15" s="29">
        <v>104</v>
      </c>
      <c r="L15" s="36">
        <f t="shared" si="2"/>
        <v>86</v>
      </c>
      <c r="M15" s="56">
        <f t="shared" si="3"/>
        <v>93.75</v>
      </c>
      <c r="N15" s="9">
        <f t="shared" si="4"/>
        <v>104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1"/>
        <v>4</v>
      </c>
      <c r="H16" s="9">
        <v>1030</v>
      </c>
      <c r="I16" s="9">
        <v>876</v>
      </c>
      <c r="J16" s="9">
        <v>787</v>
      </c>
      <c r="K16" s="29">
        <v>1120</v>
      </c>
      <c r="L16" s="36">
        <f t="shared" si="2"/>
        <v>787</v>
      </c>
      <c r="M16" s="56">
        <f t="shared" si="3"/>
        <v>953.25</v>
      </c>
      <c r="N16" s="9">
        <f t="shared" si="4"/>
        <v>1120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1"/>
        <v>4</v>
      </c>
      <c r="H17" s="9">
        <v>501</v>
      </c>
      <c r="I17" s="9">
        <v>407</v>
      </c>
      <c r="J17" s="9">
        <v>384</v>
      </c>
      <c r="K17" s="29">
        <v>508</v>
      </c>
      <c r="L17" s="36">
        <f t="shared" si="2"/>
        <v>384</v>
      </c>
      <c r="M17" s="56">
        <f t="shared" si="3"/>
        <v>450</v>
      </c>
      <c r="N17" s="9">
        <f t="shared" si="4"/>
        <v>508</v>
      </c>
    </row>
    <row r="18" spans="1:14" x14ac:dyDescent="0.2">
      <c r="A18" s="6" t="s">
        <v>146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1"/>
        <v>3</v>
      </c>
      <c r="H18" s="9">
        <v>0.48799999999999999</v>
      </c>
      <c r="I18" s="9">
        <v>0.127</v>
      </c>
      <c r="J18" s="9">
        <v>0.627</v>
      </c>
      <c r="K18" s="29"/>
      <c r="L18" s="36">
        <f t="shared" si="2"/>
        <v>0.127</v>
      </c>
      <c r="M18" s="56">
        <f t="shared" si="3"/>
        <v>0.41399999999999998</v>
      </c>
      <c r="N18" s="9">
        <f t="shared" si="4"/>
        <v>0.627</v>
      </c>
    </row>
    <row r="19" spans="1:14" x14ac:dyDescent="0.2">
      <c r="A19" s="6" t="s">
        <v>147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1"/>
        <v>3</v>
      </c>
      <c r="H19" s="9">
        <v>4.22</v>
      </c>
      <c r="I19" s="9">
        <v>0.18</v>
      </c>
      <c r="J19" s="9">
        <v>5.76</v>
      </c>
      <c r="K19" s="29"/>
      <c r="L19" s="36">
        <f t="shared" si="2"/>
        <v>0.18</v>
      </c>
      <c r="M19" s="56">
        <f t="shared" si="3"/>
        <v>3.3866666666666667</v>
      </c>
      <c r="N19" s="9">
        <f t="shared" si="4"/>
        <v>5.76</v>
      </c>
    </row>
    <row r="20" spans="1:14" x14ac:dyDescent="0.2">
      <c r="A20" s="6" t="s">
        <v>148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>
        <v>0.39500000000000002</v>
      </c>
      <c r="L20" s="36">
        <f t="shared" si="2"/>
        <v>0.39500000000000002</v>
      </c>
      <c r="M20" s="56">
        <f t="shared" si="3"/>
        <v>0.39500000000000002</v>
      </c>
      <c r="N20" s="9">
        <f t="shared" si="4"/>
        <v>0.39500000000000002</v>
      </c>
    </row>
    <row r="21" spans="1:14" x14ac:dyDescent="0.2">
      <c r="A21" s="6" t="s">
        <v>149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>
        <v>6.56</v>
      </c>
      <c r="L21" s="36">
        <f t="shared" si="2"/>
        <v>6.56</v>
      </c>
      <c r="M21" s="56">
        <f t="shared" si="3"/>
        <v>6.56</v>
      </c>
      <c r="N21" s="9">
        <f t="shared" si="4"/>
        <v>6.56</v>
      </c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5">COUNTA(H22:K22)</f>
        <v>4</v>
      </c>
      <c r="H22" s="9">
        <v>0.7</v>
      </c>
      <c r="I22" s="9">
        <v>0.8</v>
      </c>
      <c r="J22" s="9">
        <v>0.7</v>
      </c>
      <c r="K22" s="29">
        <v>0.7</v>
      </c>
      <c r="L22" s="36">
        <f t="shared" si="2"/>
        <v>0.7</v>
      </c>
      <c r="M22" s="56">
        <f t="shared" si="3"/>
        <v>0.72500000000000009</v>
      </c>
      <c r="N22" s="9">
        <f t="shared" si="4"/>
        <v>0.8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5"/>
        <v>4</v>
      </c>
      <c r="H23" s="9">
        <v>520</v>
      </c>
      <c r="I23" s="9">
        <v>1.34</v>
      </c>
      <c r="J23" s="9">
        <v>684</v>
      </c>
      <c r="K23" s="29">
        <v>554</v>
      </c>
      <c r="L23" s="36">
        <f t="shared" si="2"/>
        <v>1.34</v>
      </c>
      <c r="M23" s="56">
        <f t="shared" si="3"/>
        <v>439.83500000000004</v>
      </c>
      <c r="N23" s="9">
        <f t="shared" si="4"/>
        <v>684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9"/>
      <c r="F24" s="6">
        <v>4</v>
      </c>
      <c r="G24" s="26">
        <f t="shared" si="5"/>
        <v>4</v>
      </c>
      <c r="H24" s="9" t="s">
        <v>175</v>
      </c>
      <c r="I24" s="9" t="s">
        <v>183</v>
      </c>
      <c r="J24" s="9" t="s">
        <v>190</v>
      </c>
      <c r="K24" s="29" t="s">
        <v>175</v>
      </c>
      <c r="L24" s="36" t="s">
        <v>195</v>
      </c>
      <c r="M24" s="56" t="s">
        <v>195</v>
      </c>
      <c r="N24" s="9" t="s">
        <v>195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5"/>
        <v>4</v>
      </c>
      <c r="H25" s="9" t="s">
        <v>175</v>
      </c>
      <c r="I25" s="9" t="s">
        <v>183</v>
      </c>
      <c r="J25" s="9" t="s">
        <v>190</v>
      </c>
      <c r="K25" s="29" t="s">
        <v>190</v>
      </c>
      <c r="L25" s="36" t="s">
        <v>195</v>
      </c>
      <c r="M25" s="56" t="s">
        <v>195</v>
      </c>
      <c r="N25" s="9" t="s">
        <v>195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5"/>
        <v>4</v>
      </c>
      <c r="H26" s="9" t="s">
        <v>175</v>
      </c>
      <c r="I26" s="9" t="s">
        <v>183</v>
      </c>
      <c r="J26" s="9" t="s">
        <v>190</v>
      </c>
      <c r="K26" s="29" t="s">
        <v>190</v>
      </c>
      <c r="L26" s="36" t="s">
        <v>195</v>
      </c>
      <c r="M26" s="56" t="s">
        <v>195</v>
      </c>
      <c r="N26" s="9" t="s">
        <v>195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5"/>
        <v>4</v>
      </c>
      <c r="H27" s="9">
        <v>119</v>
      </c>
      <c r="I27" s="9">
        <v>55.9</v>
      </c>
      <c r="J27" s="9">
        <v>114</v>
      </c>
      <c r="K27" s="29">
        <v>114</v>
      </c>
      <c r="L27" s="36">
        <f t="shared" si="2"/>
        <v>55.9</v>
      </c>
      <c r="M27" s="56">
        <f t="shared" si="3"/>
        <v>100.72499999999999</v>
      </c>
      <c r="N27" s="9">
        <f t="shared" si="4"/>
        <v>119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5"/>
        <v>4</v>
      </c>
      <c r="H28" s="9">
        <v>108</v>
      </c>
      <c r="I28" s="17">
        <v>61</v>
      </c>
      <c r="J28" s="9">
        <v>105</v>
      </c>
      <c r="K28" s="29">
        <v>114</v>
      </c>
      <c r="L28" s="36">
        <f t="shared" si="2"/>
        <v>61</v>
      </c>
      <c r="M28" s="56">
        <f t="shared" si="3"/>
        <v>97</v>
      </c>
      <c r="N28" s="9">
        <f t="shared" si="4"/>
        <v>114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5"/>
        <v>4</v>
      </c>
      <c r="H29" s="9">
        <v>4.9400000000000004</v>
      </c>
      <c r="I29" s="9">
        <v>4.3899999999999997</v>
      </c>
      <c r="J29" s="9">
        <v>4.1100000000000003</v>
      </c>
      <c r="K29" s="29">
        <v>0.18</v>
      </c>
      <c r="L29" s="36">
        <f t="shared" si="2"/>
        <v>0.18</v>
      </c>
      <c r="M29" s="56">
        <f t="shared" si="3"/>
        <v>3.4050000000000002</v>
      </c>
      <c r="N29" s="9">
        <f t="shared" si="4"/>
        <v>4.9400000000000004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5"/>
        <v>4</v>
      </c>
      <c r="H30" s="18">
        <v>380</v>
      </c>
      <c r="I30" s="9">
        <v>4</v>
      </c>
      <c r="J30" s="18">
        <v>340</v>
      </c>
      <c r="K30" s="29">
        <v>401</v>
      </c>
      <c r="L30" s="36">
        <f t="shared" si="2"/>
        <v>4</v>
      </c>
      <c r="M30" s="56">
        <f t="shared" si="3"/>
        <v>281.25</v>
      </c>
      <c r="N30" s="9">
        <f t="shared" si="4"/>
        <v>401</v>
      </c>
    </row>
    <row r="31" spans="1:14" ht="12" customHeight="1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4</v>
      </c>
      <c r="G31" s="26">
        <f t="shared" si="5"/>
        <v>4</v>
      </c>
      <c r="H31" s="9">
        <v>66</v>
      </c>
      <c r="I31" s="9">
        <v>77</v>
      </c>
      <c r="J31" s="9">
        <v>20</v>
      </c>
      <c r="K31" s="29">
        <v>16</v>
      </c>
      <c r="L31" s="36">
        <f t="shared" si="2"/>
        <v>16</v>
      </c>
      <c r="M31" s="56">
        <f t="shared" si="3"/>
        <v>44.75</v>
      </c>
      <c r="N31" s="9">
        <f t="shared" si="4"/>
        <v>77</v>
      </c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8">
        <v>0.32</v>
      </c>
      <c r="F32" s="6">
        <v>4</v>
      </c>
      <c r="G32" s="26">
        <f t="shared" si="5"/>
        <v>4</v>
      </c>
      <c r="H32" s="9" t="s">
        <v>174</v>
      </c>
      <c r="I32" s="9" t="s">
        <v>188</v>
      </c>
      <c r="J32" s="9" t="s">
        <v>176</v>
      </c>
      <c r="K32" s="29" t="s">
        <v>174</v>
      </c>
      <c r="L32" s="36" t="s">
        <v>195</v>
      </c>
      <c r="M32" s="56" t="s">
        <v>195</v>
      </c>
      <c r="N32" s="9" t="s">
        <v>195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60"/>
      <c r="L33" s="35"/>
      <c r="M33" s="60"/>
      <c r="N33" s="60"/>
    </row>
    <row r="34" spans="1:14" x14ac:dyDescent="0.2">
      <c r="A34" s="10" t="s">
        <v>150</v>
      </c>
      <c r="B34" s="10"/>
      <c r="C34" s="10"/>
      <c r="D34" s="10"/>
      <c r="E34" s="21"/>
      <c r="F34" s="10"/>
      <c r="G34" s="10"/>
      <c r="H34" s="14"/>
      <c r="I34" s="14"/>
      <c r="J34" s="14"/>
      <c r="K34" s="60"/>
      <c r="L34" s="35"/>
      <c r="M34" s="60"/>
      <c r="N34" s="6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6">COUNTA(H35:K35)</f>
        <v>4</v>
      </c>
      <c r="H35" s="9" t="s">
        <v>176</v>
      </c>
      <c r="I35" s="9" t="s">
        <v>176</v>
      </c>
      <c r="J35" s="9" t="s">
        <v>176</v>
      </c>
      <c r="K35" s="9" t="s">
        <v>176</v>
      </c>
      <c r="L35" s="36" t="s">
        <v>195</v>
      </c>
      <c r="M35" s="56" t="s">
        <v>195</v>
      </c>
      <c r="N35" s="9" t="s">
        <v>195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6"/>
        <v>4</v>
      </c>
      <c r="H36" s="19" t="s">
        <v>176</v>
      </c>
      <c r="I36" s="19" t="s">
        <v>176</v>
      </c>
      <c r="J36" s="9" t="s">
        <v>176</v>
      </c>
      <c r="K36" s="9" t="s">
        <v>176</v>
      </c>
      <c r="L36" s="36" t="s">
        <v>195</v>
      </c>
      <c r="M36" s="56" t="s">
        <v>195</v>
      </c>
      <c r="N36" s="9" t="s">
        <v>195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6"/>
        <v>4</v>
      </c>
      <c r="H37" s="9" t="s">
        <v>176</v>
      </c>
      <c r="I37" s="9" t="s">
        <v>176</v>
      </c>
      <c r="J37" s="9" t="s">
        <v>176</v>
      </c>
      <c r="K37" s="9" t="s">
        <v>176</v>
      </c>
      <c r="L37" s="36" t="s">
        <v>195</v>
      </c>
      <c r="M37" s="56" t="s">
        <v>195</v>
      </c>
      <c r="N37" s="9" t="s">
        <v>195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6"/>
        <v>4</v>
      </c>
      <c r="H38" s="9" t="s">
        <v>176</v>
      </c>
      <c r="I38" s="9" t="s">
        <v>176</v>
      </c>
      <c r="J38" s="9" t="s">
        <v>176</v>
      </c>
      <c r="K38" s="9" t="s">
        <v>176</v>
      </c>
      <c r="L38" s="36" t="s">
        <v>195</v>
      </c>
      <c r="M38" s="56" t="s">
        <v>195</v>
      </c>
      <c r="N38" s="9" t="s">
        <v>195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6"/>
        <v>4</v>
      </c>
      <c r="H39" s="9" t="s">
        <v>176</v>
      </c>
      <c r="I39" s="9" t="s">
        <v>176</v>
      </c>
      <c r="J39" s="9" t="s">
        <v>176</v>
      </c>
      <c r="K39" s="9" t="s">
        <v>176</v>
      </c>
      <c r="L39" s="36" t="s">
        <v>195</v>
      </c>
      <c r="M39" s="56" t="s">
        <v>195</v>
      </c>
      <c r="N39" s="9" t="s">
        <v>195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1">
        <v>0.09</v>
      </c>
      <c r="F40" s="15">
        <v>4</v>
      </c>
      <c r="G40" s="26">
        <f t="shared" si="6"/>
        <v>4</v>
      </c>
      <c r="H40" s="9" t="s">
        <v>176</v>
      </c>
      <c r="I40" s="9" t="s">
        <v>176</v>
      </c>
      <c r="J40" s="9" t="s">
        <v>176</v>
      </c>
      <c r="K40" s="9" t="s">
        <v>176</v>
      </c>
      <c r="L40" s="36" t="s">
        <v>195</v>
      </c>
      <c r="M40" s="56" t="s">
        <v>195</v>
      </c>
      <c r="N40" s="9" t="s">
        <v>195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9"/>
      <c r="F41" s="15">
        <v>4</v>
      </c>
      <c r="G41" s="26">
        <f t="shared" si="6"/>
        <v>4</v>
      </c>
      <c r="H41" s="9" t="s">
        <v>176</v>
      </c>
      <c r="I41" s="9" t="s">
        <v>176</v>
      </c>
      <c r="J41" s="9" t="s">
        <v>176</v>
      </c>
      <c r="K41" s="9" t="s">
        <v>176</v>
      </c>
      <c r="L41" s="36" t="s">
        <v>195</v>
      </c>
      <c r="M41" s="56" t="s">
        <v>195</v>
      </c>
      <c r="N41" s="9" t="s">
        <v>195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9"/>
      <c r="F42" s="15">
        <v>4</v>
      </c>
      <c r="G42" s="26">
        <f t="shared" si="6"/>
        <v>4</v>
      </c>
      <c r="H42" s="9" t="s">
        <v>176</v>
      </c>
      <c r="I42" s="9" t="s">
        <v>176</v>
      </c>
      <c r="J42" s="9" t="s">
        <v>176</v>
      </c>
      <c r="K42" s="9" t="s">
        <v>176</v>
      </c>
      <c r="L42" s="36" t="s">
        <v>195</v>
      </c>
      <c r="M42" s="56" t="s">
        <v>195</v>
      </c>
      <c r="N42" s="9" t="s">
        <v>195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9"/>
      <c r="F43" s="15">
        <v>4</v>
      </c>
      <c r="G43" s="26">
        <f t="shared" si="6"/>
        <v>4</v>
      </c>
      <c r="H43" s="9" t="s">
        <v>176</v>
      </c>
      <c r="I43" s="9" t="s">
        <v>176</v>
      </c>
      <c r="J43" s="9" t="s">
        <v>176</v>
      </c>
      <c r="K43" s="9" t="s">
        <v>176</v>
      </c>
      <c r="L43" s="36" t="s">
        <v>195</v>
      </c>
      <c r="M43" s="56" t="s">
        <v>195</v>
      </c>
      <c r="N43" s="9" t="s">
        <v>195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9"/>
      <c r="F44" s="15">
        <v>4</v>
      </c>
      <c r="G44" s="26">
        <f t="shared" si="6"/>
        <v>4</v>
      </c>
      <c r="H44" s="9" t="s">
        <v>176</v>
      </c>
      <c r="I44" s="9" t="s">
        <v>176</v>
      </c>
      <c r="J44" s="9" t="s">
        <v>176</v>
      </c>
      <c r="K44" s="9" t="s">
        <v>176</v>
      </c>
      <c r="L44" s="36" t="s">
        <v>195</v>
      </c>
      <c r="M44" s="56" t="s">
        <v>195</v>
      </c>
      <c r="N44" s="9" t="s">
        <v>195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9"/>
      <c r="F45" s="15">
        <v>4</v>
      </c>
      <c r="G45" s="26">
        <f t="shared" si="6"/>
        <v>4</v>
      </c>
      <c r="H45" s="9" t="s">
        <v>176</v>
      </c>
      <c r="I45" s="9" t="s">
        <v>176</v>
      </c>
      <c r="J45" s="9" t="s">
        <v>176</v>
      </c>
      <c r="K45" s="9" t="s">
        <v>176</v>
      </c>
      <c r="L45" s="36" t="s">
        <v>195</v>
      </c>
      <c r="M45" s="56" t="s">
        <v>195</v>
      </c>
      <c r="N45" s="9" t="s">
        <v>195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9"/>
      <c r="F46" s="15">
        <v>4</v>
      </c>
      <c r="G46" s="26">
        <f t="shared" si="6"/>
        <v>4</v>
      </c>
      <c r="H46" s="9" t="s">
        <v>176</v>
      </c>
      <c r="I46" s="9" t="s">
        <v>176</v>
      </c>
      <c r="J46" s="9" t="s">
        <v>176</v>
      </c>
      <c r="K46" s="9" t="s">
        <v>176</v>
      </c>
      <c r="L46" s="36" t="s">
        <v>195</v>
      </c>
      <c r="M46" s="56" t="s">
        <v>195</v>
      </c>
      <c r="N46" s="9" t="s">
        <v>195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9"/>
      <c r="F47" s="15">
        <v>4</v>
      </c>
      <c r="G47" s="26">
        <f t="shared" si="6"/>
        <v>4</v>
      </c>
      <c r="H47" s="9" t="s">
        <v>176</v>
      </c>
      <c r="I47" s="9" t="s">
        <v>176</v>
      </c>
      <c r="J47" s="9" t="s">
        <v>176</v>
      </c>
      <c r="K47" s="9" t="s">
        <v>176</v>
      </c>
      <c r="L47" s="36" t="s">
        <v>195</v>
      </c>
      <c r="M47" s="56" t="s">
        <v>195</v>
      </c>
      <c r="N47" s="9" t="s">
        <v>195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9"/>
      <c r="F48" s="15">
        <v>4</v>
      </c>
      <c r="G48" s="26">
        <f t="shared" si="6"/>
        <v>4</v>
      </c>
      <c r="H48" s="9" t="s">
        <v>176</v>
      </c>
      <c r="I48" s="9" t="s">
        <v>176</v>
      </c>
      <c r="J48" s="9" t="s">
        <v>176</v>
      </c>
      <c r="K48" s="9" t="s">
        <v>176</v>
      </c>
      <c r="L48" s="36" t="s">
        <v>195</v>
      </c>
      <c r="M48" s="56" t="s">
        <v>195</v>
      </c>
      <c r="N48" s="9" t="s">
        <v>195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9"/>
      <c r="F49" s="15">
        <v>4</v>
      </c>
      <c r="G49" s="26">
        <f t="shared" si="6"/>
        <v>4</v>
      </c>
      <c r="H49" s="9" t="s">
        <v>176</v>
      </c>
      <c r="I49" s="9" t="s">
        <v>176</v>
      </c>
      <c r="J49" s="9" t="s">
        <v>176</v>
      </c>
      <c r="K49" s="9" t="s">
        <v>176</v>
      </c>
      <c r="L49" s="36" t="s">
        <v>195</v>
      </c>
      <c r="M49" s="56" t="s">
        <v>195</v>
      </c>
      <c r="N49" s="9" t="s">
        <v>195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9"/>
      <c r="F50" s="15">
        <v>4</v>
      </c>
      <c r="G50" s="26">
        <f t="shared" si="6"/>
        <v>4</v>
      </c>
      <c r="H50" s="9" t="s">
        <v>176</v>
      </c>
      <c r="I50" s="9" t="s">
        <v>176</v>
      </c>
      <c r="J50" s="9" t="s">
        <v>176</v>
      </c>
      <c r="K50" s="9" t="s">
        <v>176</v>
      </c>
      <c r="L50" s="36" t="s">
        <v>195</v>
      </c>
      <c r="M50" s="56" t="s">
        <v>195</v>
      </c>
      <c r="N50" s="9" t="s">
        <v>195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9"/>
      <c r="F51" s="15">
        <v>4</v>
      </c>
      <c r="G51" s="26">
        <f t="shared" si="6"/>
        <v>4</v>
      </c>
      <c r="H51" s="9" t="s">
        <v>176</v>
      </c>
      <c r="I51" s="9" t="s">
        <v>176</v>
      </c>
      <c r="J51" s="9" t="s">
        <v>176</v>
      </c>
      <c r="K51" s="9" t="s">
        <v>176</v>
      </c>
      <c r="L51" s="36" t="s">
        <v>195</v>
      </c>
      <c r="M51" s="56" t="s">
        <v>195</v>
      </c>
      <c r="N51" s="9" t="s">
        <v>195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9"/>
      <c r="F52" s="15">
        <v>4</v>
      </c>
      <c r="G52" s="26">
        <f t="shared" si="6"/>
        <v>4</v>
      </c>
      <c r="H52" s="9" t="s">
        <v>176</v>
      </c>
      <c r="I52" s="9" t="s">
        <v>176</v>
      </c>
      <c r="J52" s="9" t="s">
        <v>176</v>
      </c>
      <c r="K52" s="9" t="s">
        <v>176</v>
      </c>
      <c r="L52" s="36" t="s">
        <v>195</v>
      </c>
      <c r="M52" s="56" t="s">
        <v>195</v>
      </c>
      <c r="N52" s="9" t="s">
        <v>195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9"/>
      <c r="F53" s="15">
        <v>4</v>
      </c>
      <c r="G53" s="26">
        <f t="shared" si="6"/>
        <v>4</v>
      </c>
      <c r="H53" s="9" t="s">
        <v>177</v>
      </c>
      <c r="I53" s="9" t="s">
        <v>177</v>
      </c>
      <c r="J53" s="9" t="s">
        <v>177</v>
      </c>
      <c r="K53" s="29" t="s">
        <v>177</v>
      </c>
      <c r="L53" s="36" t="s">
        <v>195</v>
      </c>
      <c r="M53" s="56" t="s">
        <v>195</v>
      </c>
      <c r="N53" s="9" t="s">
        <v>195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9"/>
      <c r="F54" s="15">
        <v>4</v>
      </c>
      <c r="G54" s="26">
        <f t="shared" si="6"/>
        <v>4</v>
      </c>
      <c r="H54" s="9" t="s">
        <v>176</v>
      </c>
      <c r="I54" s="9" t="s">
        <v>176</v>
      </c>
      <c r="J54" s="9" t="s">
        <v>176</v>
      </c>
      <c r="K54" s="29" t="s">
        <v>176</v>
      </c>
      <c r="L54" s="36" t="s">
        <v>195</v>
      </c>
      <c r="M54" s="56" t="s">
        <v>195</v>
      </c>
      <c r="N54" s="9" t="s">
        <v>195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9"/>
      <c r="F55" s="15">
        <v>4</v>
      </c>
      <c r="G55" s="26">
        <f t="shared" si="6"/>
        <v>4</v>
      </c>
      <c r="H55" s="9" t="s">
        <v>177</v>
      </c>
      <c r="I55" s="9" t="s">
        <v>177</v>
      </c>
      <c r="J55" s="9" t="s">
        <v>177</v>
      </c>
      <c r="K55" s="29" t="s">
        <v>177</v>
      </c>
      <c r="L55" s="36" t="s">
        <v>195</v>
      </c>
      <c r="M55" s="56" t="s">
        <v>195</v>
      </c>
      <c r="N55" s="9" t="s">
        <v>195</v>
      </c>
    </row>
    <row r="56" spans="1:14" x14ac:dyDescent="0.2">
      <c r="A56" s="10"/>
      <c r="B56" s="10"/>
      <c r="C56" s="10"/>
      <c r="D56" s="10"/>
      <c r="E56" s="21"/>
      <c r="F56" s="10"/>
      <c r="G56" s="10"/>
      <c r="H56" s="14"/>
      <c r="I56" s="14"/>
      <c r="J56" s="14"/>
      <c r="K56" s="60"/>
      <c r="L56" s="35"/>
      <c r="M56" s="60"/>
      <c r="N56" s="14"/>
    </row>
    <row r="57" spans="1:14" x14ac:dyDescent="0.2">
      <c r="A57" s="10" t="s">
        <v>151</v>
      </c>
      <c r="B57" s="10"/>
      <c r="C57" s="10"/>
      <c r="D57" s="10"/>
      <c r="E57" s="21"/>
      <c r="F57" s="10"/>
      <c r="G57" s="10"/>
      <c r="H57" s="14"/>
      <c r="I57" s="14"/>
      <c r="J57" s="14"/>
      <c r="K57" s="60"/>
      <c r="L57" s="35"/>
      <c r="M57" s="60"/>
      <c r="N57" s="14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0</v>
      </c>
      <c r="G58" s="26"/>
      <c r="H58" s="9"/>
      <c r="I58" s="9"/>
      <c r="J58" s="9"/>
      <c r="K58" s="29"/>
      <c r="M58" s="9"/>
      <c r="N58" s="9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1">
        <v>1.2999999999999999E-2</v>
      </c>
      <c r="F59" s="6">
        <v>0</v>
      </c>
      <c r="G59" s="26"/>
      <c r="H59" s="9"/>
      <c r="I59" s="9"/>
      <c r="J59" s="9"/>
      <c r="K59" s="29"/>
      <c r="L59" s="46"/>
      <c r="M59" s="9"/>
      <c r="N59" s="9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9"/>
      <c r="F60" s="6">
        <v>0</v>
      </c>
      <c r="G60" s="26"/>
      <c r="H60" s="9"/>
      <c r="I60" s="9"/>
      <c r="J60" s="9"/>
      <c r="K60" s="29"/>
      <c r="M60" s="9"/>
      <c r="N60" s="9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45">
        <v>2.0000000000000001E-4</v>
      </c>
      <c r="F61" s="6">
        <v>0</v>
      </c>
      <c r="G61" s="26"/>
      <c r="H61" s="9"/>
      <c r="I61" s="9"/>
      <c r="J61" s="9"/>
      <c r="K61" s="29"/>
      <c r="L61" s="44"/>
      <c r="M61" s="9"/>
      <c r="N61" s="9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0</v>
      </c>
      <c r="G62" s="26"/>
      <c r="H62" s="9"/>
      <c r="I62" s="9"/>
      <c r="J62" s="9"/>
      <c r="K62" s="29"/>
      <c r="M62" s="9"/>
      <c r="N62" s="9"/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9"/>
      <c r="F63" s="6">
        <v>0</v>
      </c>
      <c r="G63" s="26"/>
      <c r="H63" s="9"/>
      <c r="I63" s="9"/>
      <c r="J63" s="9"/>
      <c r="K63" s="31"/>
      <c r="L63" s="44"/>
      <c r="M63" s="9"/>
      <c r="N63" s="9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1">
        <v>1.4E-3</v>
      </c>
      <c r="F64" s="6">
        <v>0</v>
      </c>
      <c r="G64" s="26"/>
      <c r="H64" s="9"/>
      <c r="I64" s="9"/>
      <c r="J64" s="9"/>
      <c r="K64" s="29"/>
      <c r="M64" s="9"/>
      <c r="N64" s="9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1">
        <v>3.3999999999999998E-3</v>
      </c>
      <c r="F65" s="6">
        <v>0</v>
      </c>
      <c r="G65" s="26"/>
      <c r="H65" s="9"/>
      <c r="I65" s="9"/>
      <c r="J65" s="9"/>
      <c r="K65" s="29"/>
      <c r="M65" s="9"/>
      <c r="N65" s="9"/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0</v>
      </c>
      <c r="G66" s="26"/>
      <c r="H66" s="9"/>
      <c r="I66" s="9"/>
      <c r="J66" s="9"/>
      <c r="K66" s="59"/>
      <c r="M66" s="9"/>
      <c r="N66" s="9"/>
    </row>
    <row r="67" spans="1:14" s="55" customFormat="1" x14ac:dyDescent="0.2">
      <c r="A67" s="8" t="s">
        <v>29</v>
      </c>
      <c r="B67" s="8" t="s">
        <v>17</v>
      </c>
      <c r="C67" s="8">
        <v>5.0000000000000001E-3</v>
      </c>
      <c r="D67" s="8"/>
      <c r="E67" s="43">
        <v>8.0000000000000002E-3</v>
      </c>
      <c r="F67" s="8">
        <v>0</v>
      </c>
      <c r="G67" s="8"/>
      <c r="H67" s="9"/>
      <c r="I67" s="9"/>
      <c r="J67" s="9"/>
      <c r="K67" s="29"/>
      <c r="L67" s="54"/>
      <c r="M67" s="65"/>
      <c r="N67" s="18"/>
    </row>
    <row r="68" spans="1:14" x14ac:dyDescent="0.2">
      <c r="A68" s="10"/>
      <c r="B68" s="10"/>
      <c r="C68" s="10"/>
      <c r="D68" s="10"/>
      <c r="E68" s="21"/>
      <c r="F68" s="10"/>
      <c r="G68" s="10"/>
      <c r="H68" s="14"/>
      <c r="I68" s="14"/>
      <c r="J68" s="14"/>
      <c r="K68" s="60"/>
      <c r="L68" s="35"/>
      <c r="M68" s="60"/>
      <c r="N68" s="14"/>
    </row>
    <row r="69" spans="1:14" x14ac:dyDescent="0.2">
      <c r="A69" s="10" t="s">
        <v>152</v>
      </c>
      <c r="B69" s="10"/>
      <c r="C69" s="10"/>
      <c r="D69" s="10"/>
      <c r="E69" s="21"/>
      <c r="F69" s="10">
        <v>0</v>
      </c>
      <c r="G69" s="10"/>
      <c r="H69" s="14"/>
      <c r="I69" s="14"/>
      <c r="J69" s="14"/>
      <c r="K69" s="60"/>
      <c r="L69" s="35"/>
      <c r="M69" s="60"/>
      <c r="N69" s="14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1">
        <v>950</v>
      </c>
      <c r="F70" s="6">
        <v>0</v>
      </c>
      <c r="G70" s="26"/>
      <c r="H70" s="9"/>
      <c r="I70" s="9"/>
      <c r="J70" s="9"/>
      <c r="K70" s="29"/>
      <c r="L70" s="44"/>
      <c r="M70" s="9"/>
      <c r="N70" s="9"/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0</v>
      </c>
      <c r="G71" s="26"/>
      <c r="H71" s="9"/>
      <c r="I71" s="9"/>
      <c r="J71" s="9"/>
      <c r="K71" s="29"/>
      <c r="L71" s="44"/>
      <c r="M71" s="9"/>
      <c r="N71" s="9"/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0</v>
      </c>
      <c r="G72" s="26"/>
      <c r="H72" s="9"/>
      <c r="I72" s="9"/>
      <c r="J72" s="9"/>
      <c r="K72" s="29"/>
      <c r="M72" s="9"/>
      <c r="N72" s="9"/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0</v>
      </c>
      <c r="G73" s="26"/>
      <c r="H73" s="9"/>
      <c r="I73" s="9"/>
      <c r="J73" s="9"/>
      <c r="K73" s="29"/>
      <c r="M73" s="9"/>
      <c r="N73" s="9"/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9"/>
      <c r="F74" s="6">
        <v>0</v>
      </c>
      <c r="G74" s="26"/>
      <c r="H74" s="9"/>
      <c r="I74" s="9"/>
      <c r="J74" s="9"/>
      <c r="K74" s="29"/>
      <c r="L74" s="44"/>
      <c r="M74" s="9"/>
      <c r="N74" s="9"/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0</v>
      </c>
      <c r="G75" s="26"/>
      <c r="H75" s="9"/>
      <c r="I75" s="9"/>
      <c r="J75" s="9"/>
      <c r="K75" s="59"/>
      <c r="L75" s="44"/>
      <c r="M75" s="9"/>
      <c r="N75" s="9"/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60"/>
      <c r="L76" s="35"/>
      <c r="M76" s="60"/>
      <c r="N76" s="14"/>
    </row>
    <row r="77" spans="1:14" x14ac:dyDescent="0.2">
      <c r="A77" s="10" t="s">
        <v>153</v>
      </c>
      <c r="B77" s="10"/>
      <c r="C77" s="10"/>
      <c r="D77" s="10"/>
      <c r="E77" s="21"/>
      <c r="F77" s="10"/>
      <c r="G77" s="10"/>
      <c r="H77" s="14"/>
      <c r="I77" s="14"/>
      <c r="J77" s="14"/>
      <c r="K77" s="60"/>
      <c r="L77" s="35"/>
      <c r="M77" s="60"/>
      <c r="N77" s="14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4</v>
      </c>
      <c r="G78" s="26">
        <f t="shared" ref="G78:G82" si="7">COUNTA(H78:K78)</f>
        <v>4</v>
      </c>
      <c r="H78" s="9" t="s">
        <v>178</v>
      </c>
      <c r="I78" s="9">
        <v>70</v>
      </c>
      <c r="J78" s="9" t="s">
        <v>178</v>
      </c>
      <c r="K78" s="29" t="s">
        <v>178</v>
      </c>
      <c r="L78" s="44">
        <f t="shared" ref="L78" si="8">MIN(H78:K78)</f>
        <v>70</v>
      </c>
      <c r="M78" s="9">
        <f t="shared" ref="M78" si="9">AVERAGE(I78:K78)</f>
        <v>70</v>
      </c>
      <c r="N78" s="9">
        <f t="shared" ref="N78" si="10">MAX(H78:K78)</f>
        <v>70</v>
      </c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4</v>
      </c>
      <c r="G79" s="26">
        <f t="shared" si="7"/>
        <v>4</v>
      </c>
      <c r="H79" s="9">
        <v>1820</v>
      </c>
      <c r="I79" s="9">
        <v>1050</v>
      </c>
      <c r="J79" s="9">
        <v>1240</v>
      </c>
      <c r="K79" s="29" t="s">
        <v>179</v>
      </c>
      <c r="L79" s="44">
        <f t="shared" ref="L79:L82" si="11">MIN(H79:K79)</f>
        <v>1050</v>
      </c>
      <c r="M79" s="9">
        <f t="shared" ref="M79:M82" si="12">AVERAGE(I79:K79)</f>
        <v>1145</v>
      </c>
      <c r="N79" s="9">
        <f t="shared" ref="N79:N82" si="13">MAX(H79:K79)</f>
        <v>1820</v>
      </c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4</v>
      </c>
      <c r="G80" s="26">
        <f t="shared" si="7"/>
        <v>4</v>
      </c>
      <c r="H80" s="9">
        <v>8840</v>
      </c>
      <c r="I80" s="9">
        <v>3170</v>
      </c>
      <c r="J80" s="9">
        <v>6010</v>
      </c>
      <c r="K80" s="29" t="s">
        <v>180</v>
      </c>
      <c r="L80" s="44">
        <f t="shared" si="11"/>
        <v>3170</v>
      </c>
      <c r="M80" s="9">
        <f t="shared" si="12"/>
        <v>4590</v>
      </c>
      <c r="N80" s="9">
        <f t="shared" si="13"/>
        <v>8840</v>
      </c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4</v>
      </c>
      <c r="G81" s="26">
        <f t="shared" si="7"/>
        <v>4</v>
      </c>
      <c r="H81" s="9">
        <v>540</v>
      </c>
      <c r="I81" s="9">
        <v>200</v>
      </c>
      <c r="J81" s="9">
        <v>820</v>
      </c>
      <c r="K81" s="29" t="s">
        <v>179</v>
      </c>
      <c r="L81" s="44">
        <f t="shared" si="11"/>
        <v>200</v>
      </c>
      <c r="M81" s="9">
        <f t="shared" si="12"/>
        <v>510</v>
      </c>
      <c r="N81" s="9">
        <f t="shared" si="13"/>
        <v>820</v>
      </c>
    </row>
    <row r="82" spans="1:14" x14ac:dyDescent="0.2">
      <c r="A82" s="6" t="s">
        <v>158</v>
      </c>
      <c r="B82" s="6" t="s">
        <v>46</v>
      </c>
      <c r="C82" s="6">
        <v>50</v>
      </c>
      <c r="D82" s="6"/>
      <c r="E82" s="9"/>
      <c r="F82" s="6">
        <v>4</v>
      </c>
      <c r="G82" s="26">
        <f t="shared" si="7"/>
        <v>4</v>
      </c>
      <c r="H82" s="9">
        <v>11200</v>
      </c>
      <c r="I82" s="9">
        <v>4420</v>
      </c>
      <c r="J82" s="9">
        <v>8070</v>
      </c>
      <c r="K82" s="29" t="s">
        <v>179</v>
      </c>
      <c r="L82" s="44">
        <f t="shared" si="11"/>
        <v>4420</v>
      </c>
      <c r="M82" s="9">
        <f t="shared" si="12"/>
        <v>6245</v>
      </c>
      <c r="N82" s="9">
        <f t="shared" si="13"/>
        <v>11200</v>
      </c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60"/>
      <c r="L83" s="35"/>
      <c r="M83" s="60"/>
      <c r="N83" s="14"/>
    </row>
    <row r="84" spans="1:14" x14ac:dyDescent="0.2">
      <c r="A84" s="10" t="s">
        <v>154</v>
      </c>
      <c r="B84" s="10"/>
      <c r="C84" s="10"/>
      <c r="D84" s="10"/>
      <c r="E84" s="21"/>
      <c r="F84" s="10"/>
      <c r="G84" s="10"/>
      <c r="H84" s="14"/>
      <c r="I84" s="14"/>
      <c r="J84" s="14"/>
      <c r="K84" s="60"/>
      <c r="L84" s="35"/>
      <c r="M84" s="60"/>
      <c r="N84" s="14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9"/>
      <c r="F85" s="6">
        <v>0</v>
      </c>
      <c r="G85" s="26"/>
      <c r="H85" s="9"/>
      <c r="I85" s="9"/>
      <c r="J85" s="9"/>
      <c r="K85" s="29"/>
      <c r="M85" s="9"/>
      <c r="N85" s="9"/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9"/>
      <c r="F86" s="6">
        <v>0</v>
      </c>
      <c r="G86" s="26"/>
      <c r="H86" s="9"/>
      <c r="I86" s="9"/>
      <c r="J86" s="9"/>
      <c r="K86" s="29"/>
      <c r="M86" s="9"/>
      <c r="N86" s="9"/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9"/>
      <c r="F87" s="6">
        <v>0</v>
      </c>
      <c r="G87" s="26"/>
      <c r="H87" s="9"/>
      <c r="I87" s="9"/>
      <c r="J87" s="9"/>
      <c r="K87" s="29"/>
      <c r="M87" s="9"/>
      <c r="N87" s="9"/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9"/>
      <c r="F88" s="6">
        <v>0</v>
      </c>
      <c r="G88" s="26"/>
      <c r="H88" s="9"/>
      <c r="I88" s="9"/>
      <c r="J88" s="9"/>
      <c r="K88" s="29"/>
      <c r="M88" s="9"/>
      <c r="N88" s="9"/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9"/>
      <c r="F89" s="6">
        <v>0</v>
      </c>
      <c r="G89" s="26"/>
      <c r="H89" s="9"/>
      <c r="I89" s="9"/>
      <c r="J89" s="9"/>
      <c r="K89" s="29"/>
      <c r="M89" s="9"/>
      <c r="N89" s="9"/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9"/>
      <c r="F90" s="6">
        <v>0</v>
      </c>
      <c r="G90" s="26"/>
      <c r="H90" s="9"/>
      <c r="I90" s="9"/>
      <c r="J90" s="9"/>
      <c r="K90" s="29"/>
      <c r="M90" s="9"/>
      <c r="N90" s="9"/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9"/>
      <c r="F91" s="6">
        <v>0</v>
      </c>
      <c r="G91" s="26"/>
      <c r="H91" s="9"/>
      <c r="I91" s="9"/>
      <c r="J91" s="9"/>
      <c r="K91" s="29"/>
      <c r="M91" s="9"/>
      <c r="N91" s="9"/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9"/>
      <c r="F92" s="6">
        <v>0</v>
      </c>
      <c r="G92" s="26"/>
      <c r="H92" s="9"/>
      <c r="I92" s="9"/>
      <c r="J92" s="9"/>
      <c r="K92" s="29"/>
      <c r="M92" s="9"/>
      <c r="N92" s="9"/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9"/>
      <c r="F93" s="6">
        <v>0</v>
      </c>
      <c r="G93" s="26"/>
      <c r="H93" s="9"/>
      <c r="I93" s="9"/>
      <c r="J93" s="9"/>
      <c r="K93" s="29"/>
      <c r="M93" s="9"/>
      <c r="N93" s="9"/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9"/>
      <c r="F94" s="6">
        <v>0</v>
      </c>
      <c r="G94" s="26"/>
      <c r="H94" s="9"/>
      <c r="I94" s="9"/>
      <c r="J94" s="9"/>
      <c r="K94" s="29"/>
      <c r="M94" s="9"/>
      <c r="N94" s="9"/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9"/>
      <c r="F95" s="6">
        <v>0</v>
      </c>
      <c r="G95" s="26"/>
      <c r="H95" s="9"/>
      <c r="I95" s="9"/>
      <c r="J95" s="9"/>
      <c r="K95" s="29"/>
      <c r="M95" s="9"/>
      <c r="N95" s="9"/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9"/>
      <c r="F96" s="6">
        <v>0</v>
      </c>
      <c r="G96" s="26"/>
      <c r="H96" s="9"/>
      <c r="I96" s="9"/>
      <c r="J96" s="9"/>
      <c r="K96" s="29"/>
      <c r="M96" s="9"/>
      <c r="N96" s="9"/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9"/>
      <c r="F97" s="6">
        <v>0</v>
      </c>
      <c r="G97" s="26"/>
      <c r="H97" s="9"/>
      <c r="I97" s="9"/>
      <c r="J97" s="9"/>
      <c r="K97" s="29"/>
      <c r="M97" s="9"/>
      <c r="N97" s="9"/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9"/>
      <c r="F98" s="6">
        <v>0</v>
      </c>
      <c r="G98" s="26"/>
      <c r="H98" s="9"/>
      <c r="I98" s="9"/>
      <c r="J98" s="9"/>
      <c r="K98" s="29"/>
      <c r="M98" s="9"/>
      <c r="N98" s="9"/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9"/>
      <c r="F99" s="6">
        <v>0</v>
      </c>
      <c r="G99" s="26"/>
      <c r="H99" s="9"/>
      <c r="I99" s="9"/>
      <c r="J99" s="9"/>
      <c r="K99" s="29"/>
      <c r="M99" s="9"/>
      <c r="N99" s="9"/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9"/>
      <c r="F100" s="6">
        <v>0</v>
      </c>
      <c r="G100" s="26"/>
      <c r="H100" s="9"/>
      <c r="I100" s="9"/>
      <c r="J100" s="9"/>
      <c r="K100" s="29"/>
      <c r="M100" s="9"/>
      <c r="N100" s="9"/>
    </row>
    <row r="101" spans="1:14" x14ac:dyDescent="0.2">
      <c r="A101" s="10"/>
      <c r="B101" s="10"/>
      <c r="C101" s="10"/>
      <c r="D101" s="10"/>
      <c r="E101" s="21"/>
      <c r="F101" s="10"/>
      <c r="G101" s="10"/>
      <c r="H101" s="14"/>
      <c r="I101" s="14"/>
      <c r="J101" s="14"/>
      <c r="K101" s="60"/>
      <c r="L101" s="35"/>
      <c r="M101" s="60"/>
      <c r="N101" s="14"/>
    </row>
    <row r="102" spans="1:14" x14ac:dyDescent="0.2">
      <c r="A102" s="10" t="s">
        <v>155</v>
      </c>
      <c r="B102" s="10"/>
      <c r="C102" s="10"/>
      <c r="D102" s="10"/>
      <c r="E102" s="21"/>
      <c r="F102" s="10"/>
      <c r="G102" s="10"/>
      <c r="H102" s="14"/>
      <c r="I102" s="14"/>
      <c r="J102" s="14"/>
      <c r="K102" s="60"/>
      <c r="L102" s="35"/>
      <c r="M102" s="60"/>
      <c r="N102" s="14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9"/>
      <c r="F103" s="8">
        <v>0</v>
      </c>
      <c r="G103" s="26"/>
      <c r="H103" s="9"/>
      <c r="I103" s="9"/>
      <c r="J103" s="9"/>
      <c r="K103" s="29"/>
      <c r="M103" s="9"/>
      <c r="N103" s="9"/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9"/>
      <c r="F104" s="6">
        <v>0</v>
      </c>
      <c r="G104" s="26"/>
      <c r="H104" s="9"/>
      <c r="I104" s="9"/>
      <c r="J104" s="9"/>
      <c r="K104" s="29"/>
      <c r="M104" s="9"/>
      <c r="N104" s="9"/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9"/>
      <c r="F105" s="8">
        <v>0</v>
      </c>
      <c r="G105" s="26"/>
      <c r="H105" s="9"/>
      <c r="I105" s="9"/>
      <c r="J105" s="9"/>
      <c r="K105" s="29"/>
      <c r="M105" s="9"/>
      <c r="N105" s="9"/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9"/>
      <c r="F106" s="6">
        <v>0</v>
      </c>
      <c r="G106" s="26"/>
      <c r="H106" s="9"/>
      <c r="I106" s="9"/>
      <c r="J106" s="9"/>
      <c r="K106" s="29"/>
      <c r="M106" s="9"/>
      <c r="N106" s="9"/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9"/>
      <c r="F107" s="8">
        <v>0</v>
      </c>
      <c r="G107" s="26"/>
      <c r="H107" s="9"/>
      <c r="I107" s="9"/>
      <c r="J107" s="9"/>
      <c r="K107" s="29"/>
      <c r="M107" s="9"/>
      <c r="N107" s="9"/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9"/>
      <c r="F108" s="6">
        <v>0</v>
      </c>
      <c r="G108" s="26"/>
      <c r="H108" s="9"/>
      <c r="I108" s="9"/>
      <c r="J108" s="9"/>
      <c r="K108" s="29"/>
      <c r="M108" s="9"/>
      <c r="N108" s="9"/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9"/>
      <c r="F109" s="8">
        <v>0</v>
      </c>
      <c r="G109" s="26"/>
      <c r="H109" s="9"/>
      <c r="I109" s="9"/>
      <c r="J109" s="9"/>
      <c r="K109" s="29"/>
      <c r="M109" s="9"/>
      <c r="N109" s="9"/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9"/>
      <c r="F110" s="6">
        <v>0</v>
      </c>
      <c r="G110" s="26"/>
      <c r="H110" s="9"/>
      <c r="I110" s="9"/>
      <c r="J110" s="9"/>
      <c r="K110" s="29"/>
      <c r="M110" s="9"/>
      <c r="N110" s="9"/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9"/>
      <c r="F111" s="8">
        <v>0</v>
      </c>
      <c r="G111" s="26"/>
      <c r="H111" s="9"/>
      <c r="I111" s="9"/>
      <c r="J111" s="9"/>
      <c r="K111" s="29"/>
      <c r="M111" s="9"/>
      <c r="N111" s="9"/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9"/>
      <c r="F112" s="6">
        <v>0</v>
      </c>
      <c r="G112" s="26"/>
      <c r="H112" s="9"/>
      <c r="I112" s="9"/>
      <c r="J112" s="9"/>
      <c r="K112" s="29"/>
      <c r="M112" s="9"/>
      <c r="N112" s="9"/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9"/>
      <c r="F113" s="8">
        <v>0</v>
      </c>
      <c r="G113" s="26"/>
      <c r="H113" s="9"/>
      <c r="I113" s="9"/>
      <c r="J113" s="9"/>
      <c r="K113" s="29"/>
      <c r="M113" s="9"/>
      <c r="N113" s="9"/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9"/>
      <c r="F114" s="6">
        <v>0</v>
      </c>
      <c r="G114" s="26"/>
      <c r="H114" s="9"/>
      <c r="I114" s="9"/>
      <c r="J114" s="9"/>
      <c r="K114" s="29"/>
      <c r="M114" s="9"/>
      <c r="N114" s="9"/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9"/>
      <c r="F115" s="8">
        <v>0</v>
      </c>
      <c r="G115" s="26"/>
      <c r="H115" s="9"/>
      <c r="I115" s="9"/>
      <c r="J115" s="9"/>
      <c r="K115" s="29"/>
      <c r="M115" s="9"/>
      <c r="N115" s="9"/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9"/>
      <c r="N116" s="9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8">
        <v>1E-3</v>
      </c>
      <c r="F117" s="8">
        <v>0</v>
      </c>
      <c r="G117" s="26"/>
      <c r="H117" s="9"/>
      <c r="I117" s="9"/>
      <c r="J117" s="9"/>
      <c r="K117" s="29"/>
      <c r="L117" s="44"/>
      <c r="M117" s="9"/>
      <c r="N117" s="9"/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60"/>
      <c r="L118" s="35"/>
      <c r="M118" s="60"/>
      <c r="N118" s="14"/>
    </row>
    <row r="119" spans="1:14" x14ac:dyDescent="0.2">
      <c r="A119" s="10" t="s">
        <v>156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60"/>
      <c r="L119" s="35"/>
      <c r="M119" s="60"/>
      <c r="N119" s="14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9"/>
      <c r="F120" s="6">
        <v>0</v>
      </c>
      <c r="G120" s="26"/>
      <c r="H120" s="9"/>
      <c r="I120" s="9"/>
      <c r="J120" s="9"/>
      <c r="K120" s="29"/>
      <c r="M120" s="9"/>
      <c r="N120" s="9"/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9"/>
      <c r="F121" s="6">
        <v>0</v>
      </c>
      <c r="G121" s="26"/>
      <c r="H121" s="9"/>
      <c r="I121" s="9"/>
      <c r="J121" s="9"/>
      <c r="K121" s="29"/>
      <c r="M121" s="9"/>
      <c r="N121" s="9"/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9"/>
      <c r="F122" s="6">
        <v>0</v>
      </c>
      <c r="G122" s="26"/>
      <c r="H122" s="9"/>
      <c r="I122" s="9"/>
      <c r="J122" s="9"/>
      <c r="K122" s="29"/>
      <c r="M122" s="9"/>
      <c r="N122" s="9"/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9"/>
      <c r="F123" s="6">
        <v>0</v>
      </c>
      <c r="G123" s="26"/>
      <c r="H123" s="9"/>
      <c r="I123" s="9"/>
      <c r="J123" s="9"/>
      <c r="K123" s="29"/>
      <c r="M123" s="9"/>
      <c r="N123" s="9"/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9"/>
      <c r="F124" s="6">
        <v>0</v>
      </c>
      <c r="G124" s="26"/>
      <c r="H124" s="9"/>
      <c r="I124" s="9"/>
      <c r="J124" s="9"/>
      <c r="K124" s="29"/>
      <c r="M124" s="9"/>
      <c r="N124" s="9"/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9"/>
      <c r="F125" s="6">
        <v>0</v>
      </c>
      <c r="G125" s="26"/>
      <c r="H125" s="9"/>
      <c r="I125" s="9"/>
      <c r="J125" s="9"/>
      <c r="K125" s="29"/>
      <c r="M125" s="9"/>
      <c r="N125" s="9"/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9"/>
      <c r="F126" s="6">
        <v>0</v>
      </c>
      <c r="G126" s="26"/>
      <c r="H126" s="9"/>
      <c r="I126" s="9"/>
      <c r="J126" s="9"/>
      <c r="K126" s="29"/>
      <c r="M126" s="9"/>
      <c r="N126" s="9"/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9"/>
      <c r="F127" s="6">
        <v>0</v>
      </c>
      <c r="G127" s="26"/>
      <c r="H127" s="9"/>
      <c r="I127" s="9"/>
      <c r="J127" s="9"/>
      <c r="K127" s="29"/>
      <c r="M127" s="9"/>
      <c r="N127" s="9"/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9"/>
      <c r="F128" s="6">
        <v>0</v>
      </c>
      <c r="G128" s="26"/>
      <c r="H128" s="9"/>
      <c r="I128" s="9"/>
      <c r="J128" s="9"/>
      <c r="K128" s="29"/>
      <c r="M128" s="9"/>
      <c r="N128" s="9"/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9"/>
      <c r="F129" s="6">
        <v>0</v>
      </c>
      <c r="G129" s="26"/>
      <c r="H129" s="9"/>
      <c r="I129" s="9"/>
      <c r="J129" s="9"/>
      <c r="K129" s="29"/>
      <c r="M129" s="9"/>
      <c r="N129" s="9"/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9"/>
      <c r="F130" s="6">
        <v>0</v>
      </c>
      <c r="G130" s="26"/>
      <c r="H130" s="9"/>
      <c r="I130" s="9"/>
      <c r="J130" s="9"/>
      <c r="K130" s="29"/>
      <c r="M130" s="9"/>
      <c r="N130" s="9"/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9"/>
      <c r="F131" s="6">
        <v>0</v>
      </c>
      <c r="G131" s="26"/>
      <c r="H131" s="9"/>
      <c r="I131" s="9"/>
      <c r="J131" s="9"/>
      <c r="K131" s="29"/>
      <c r="M131" s="9"/>
      <c r="N131" s="9"/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9"/>
      <c r="F132" s="6">
        <v>0</v>
      </c>
      <c r="G132" s="26"/>
      <c r="H132" s="9"/>
      <c r="I132" s="9"/>
      <c r="J132" s="9"/>
      <c r="K132" s="29"/>
      <c r="M132" s="9"/>
      <c r="N132" s="9"/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9"/>
      <c r="F133" s="6">
        <v>0</v>
      </c>
      <c r="G133" s="26"/>
      <c r="H133" s="9"/>
      <c r="I133" s="9"/>
      <c r="J133" s="9"/>
      <c r="K133" s="29"/>
      <c r="M133" s="9"/>
      <c r="N133" s="9"/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9"/>
      <c r="F134" s="6">
        <v>0</v>
      </c>
      <c r="G134" s="26"/>
      <c r="H134" s="9"/>
      <c r="I134" s="9"/>
      <c r="J134" s="9"/>
      <c r="K134" s="29"/>
      <c r="M134" s="9"/>
      <c r="N134" s="9"/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9"/>
      <c r="F135" s="6">
        <v>0</v>
      </c>
      <c r="G135" s="26"/>
      <c r="H135" s="9"/>
      <c r="I135" s="9"/>
      <c r="J135" s="9"/>
      <c r="K135" s="29"/>
      <c r="M135" s="9"/>
      <c r="N135" s="9"/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9"/>
      <c r="F136" s="6">
        <v>0</v>
      </c>
      <c r="G136" s="26"/>
      <c r="H136" s="9"/>
      <c r="I136" s="9"/>
      <c r="J136" s="9"/>
      <c r="K136" s="29"/>
      <c r="M136" s="9"/>
      <c r="N136" s="9"/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9"/>
      <c r="F137" s="6">
        <v>0</v>
      </c>
      <c r="G137" s="26"/>
      <c r="H137" s="9"/>
      <c r="I137" s="9"/>
      <c r="J137" s="9"/>
      <c r="K137" s="29"/>
      <c r="M137" s="9"/>
      <c r="N137" s="9"/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9"/>
      <c r="F138" s="6">
        <v>0</v>
      </c>
      <c r="G138" s="26"/>
      <c r="H138" s="9"/>
      <c r="I138" s="9"/>
      <c r="J138" s="9"/>
      <c r="K138" s="29"/>
      <c r="M138" s="9"/>
      <c r="N138" s="9"/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9"/>
      <c r="F139" s="6">
        <v>0</v>
      </c>
      <c r="G139" s="26"/>
      <c r="H139" s="9"/>
      <c r="I139" s="9"/>
      <c r="J139" s="9"/>
      <c r="K139" s="29"/>
      <c r="M139" s="9"/>
      <c r="N139" s="9"/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9"/>
      <c r="F140" s="6">
        <v>0</v>
      </c>
      <c r="G140" s="26"/>
      <c r="H140" s="9"/>
      <c r="I140" s="9"/>
      <c r="J140" s="9"/>
      <c r="K140" s="29"/>
      <c r="M140" s="9"/>
      <c r="N140" s="9"/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9"/>
      <c r="F141" s="6">
        <v>0</v>
      </c>
      <c r="G141" s="26"/>
      <c r="H141" s="9"/>
      <c r="I141" s="9"/>
      <c r="J141" s="9"/>
      <c r="K141" s="29"/>
      <c r="M141" s="9"/>
      <c r="N141" s="9"/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9"/>
      <c r="F142" s="6">
        <v>0</v>
      </c>
      <c r="G142" s="26"/>
      <c r="H142" s="9"/>
      <c r="I142" s="9"/>
      <c r="J142" s="9"/>
      <c r="K142" s="29"/>
      <c r="M142" s="9"/>
      <c r="N142" s="9"/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9"/>
      <c r="F143" s="6">
        <v>0</v>
      </c>
      <c r="G143" s="26"/>
      <c r="H143" s="9"/>
      <c r="I143" s="9"/>
      <c r="J143" s="9"/>
      <c r="K143" s="29"/>
      <c r="M143" s="9"/>
      <c r="N143" s="9"/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9"/>
      <c r="F144" s="6">
        <v>0</v>
      </c>
      <c r="G144" s="26"/>
      <c r="H144" s="9"/>
      <c r="I144" s="9"/>
      <c r="J144" s="9"/>
      <c r="K144" s="29"/>
      <c r="M144" s="9"/>
      <c r="N144" s="9"/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9"/>
      <c r="F145" s="6">
        <v>0</v>
      </c>
      <c r="G145" s="26"/>
      <c r="H145" s="9"/>
      <c r="I145" s="9"/>
      <c r="J145" s="9"/>
      <c r="K145" s="29"/>
      <c r="M145" s="9"/>
      <c r="N145" s="9"/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9"/>
      <c r="F146" s="6">
        <v>0</v>
      </c>
      <c r="G146" s="26"/>
      <c r="H146" s="9"/>
      <c r="I146" s="9"/>
      <c r="J146" s="9"/>
      <c r="K146" s="29"/>
      <c r="M146" s="9"/>
      <c r="N146" s="9"/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9"/>
      <c r="F147" s="6">
        <v>0</v>
      </c>
      <c r="G147" s="26"/>
      <c r="H147" s="9"/>
      <c r="I147" s="9"/>
      <c r="J147" s="9"/>
      <c r="K147" s="29"/>
      <c r="M147" s="9"/>
      <c r="N147" s="9"/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9"/>
      <c r="F148" s="6">
        <v>0</v>
      </c>
      <c r="G148" s="26"/>
      <c r="H148" s="9"/>
      <c r="I148" s="9"/>
      <c r="J148" s="9"/>
      <c r="K148" s="59"/>
      <c r="M148" s="9"/>
      <c r="N148" s="9"/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9"/>
      <c r="F149" s="6">
        <v>0</v>
      </c>
      <c r="G149" s="26"/>
      <c r="H149" s="9"/>
      <c r="I149" s="9"/>
      <c r="J149" s="9"/>
      <c r="K149" s="29"/>
      <c r="M149" s="9"/>
      <c r="N149" s="9"/>
    </row>
    <row r="150" spans="1:14" x14ac:dyDescent="0.2">
      <c r="A150" s="6"/>
      <c r="B150" s="6"/>
      <c r="C150" s="6"/>
      <c r="D150" s="6"/>
      <c r="E150" s="9"/>
      <c r="F150" s="6"/>
      <c r="G150" s="7"/>
      <c r="H150" s="9"/>
      <c r="I150" s="9"/>
      <c r="J150" s="9"/>
      <c r="K150" s="29"/>
      <c r="M150" s="9"/>
      <c r="N150" s="9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2"/>
      <c r="I151" s="62"/>
      <c r="J151" s="62"/>
      <c r="K151" s="63"/>
      <c r="L151" s="61"/>
      <c r="M151" s="62"/>
      <c r="N151" s="62"/>
    </row>
    <row r="152" spans="1:14" ht="27" customHeight="1" thickTop="1" x14ac:dyDescent="0.2">
      <c r="A152" s="2"/>
      <c r="B152" s="66" t="s">
        <v>186</v>
      </c>
      <c r="C152" s="67"/>
      <c r="D152"/>
      <c r="E152" s="50"/>
      <c r="L152" s="34"/>
    </row>
    <row r="153" spans="1:14" x14ac:dyDescent="0.2">
      <c r="A153" s="3"/>
      <c r="B153" s="68"/>
      <c r="C153"/>
      <c r="D153"/>
      <c r="E153" s="50"/>
      <c r="L153" s="34"/>
    </row>
    <row r="154" spans="1:14" x14ac:dyDescent="0.2">
      <c r="A154" s="4"/>
      <c r="B154" s="68"/>
      <c r="C154"/>
      <c r="D154"/>
      <c r="E154" s="50"/>
      <c r="L154" s="34"/>
    </row>
    <row r="155" spans="1:14" x14ac:dyDescent="0.2">
      <c r="A155" s="5"/>
      <c r="B155" s="68"/>
      <c r="C155"/>
      <c r="D155"/>
      <c r="E155" s="50"/>
      <c r="L155" s="34"/>
    </row>
    <row r="156" spans="1:14" x14ac:dyDescent="0.2">
      <c r="L156" s="34"/>
    </row>
    <row r="157" spans="1:14" x14ac:dyDescent="0.2">
      <c r="A157" s="20" t="s">
        <v>191</v>
      </c>
      <c r="L157" s="34"/>
    </row>
    <row r="158" spans="1:14" x14ac:dyDescent="0.2">
      <c r="A158" s="20" t="s">
        <v>192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>
      <selection activeCell="D26" sqref="D2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21" priority="24" operator="lessThan">
      <formula>6.5</formula>
    </cfRule>
    <cfRule type="cellIs" dxfId="20" priority="25" operator="greaterThan">
      <formula>8</formula>
    </cfRule>
  </conditionalFormatting>
  <conditionalFormatting sqref="H32:K32">
    <cfRule type="containsText" dxfId="19" priority="22" stopIfTrue="1" operator="containsText" text="&lt;">
      <formula>NOT(ISERROR(SEARCH("&lt;",H32)))</formula>
    </cfRule>
    <cfRule type="cellIs" dxfId="18" priority="23" operator="greaterThan">
      <formula>$E$32</formula>
    </cfRule>
  </conditionalFormatting>
  <conditionalFormatting sqref="H25:K25">
    <cfRule type="containsText" dxfId="17" priority="20" stopIfTrue="1" operator="containsText" text="&lt;">
      <formula>NOT(ISERROR(SEARCH("&lt;",H25)))</formula>
    </cfRule>
    <cfRule type="cellIs" dxfId="16" priority="21" operator="greaterThan">
      <formula>$E$25</formula>
    </cfRule>
  </conditionalFormatting>
  <conditionalFormatting sqref="H23:K23">
    <cfRule type="containsText" dxfId="15" priority="18" stopIfTrue="1" operator="containsText" text="&lt;">
      <formula>NOT(ISERROR(SEARCH("&lt;",H23)))</formula>
    </cfRule>
    <cfRule type="cellIs" dxfId="14" priority="19" operator="greaterThan">
      <formula>$E$23</formula>
    </cfRule>
  </conditionalFormatting>
  <conditionalFormatting sqref="H18:K18">
    <cfRule type="containsText" dxfId="13" priority="16" stopIfTrue="1" operator="containsText" text="&lt;">
      <formula>NOT(ISERROR(SEARCH("&lt;",H18)))</formula>
    </cfRule>
    <cfRule type="cellIs" dxfId="12" priority="17" operator="greaterThan">
      <formula>$E$18</formula>
    </cfRule>
  </conditionalFormatting>
  <conditionalFormatting sqref="H40:K40">
    <cfRule type="containsText" priority="14" stopIfTrue="1" operator="containsText" text="&lt;">
      <formula>NOT(ISERROR(SEARCH("&lt;",H40)))</formula>
    </cfRule>
    <cfRule type="cellIs" dxfId="11" priority="15" operator="greaterThan">
      <formula>$E$40</formula>
    </cfRule>
  </conditionalFormatting>
  <conditionalFormatting sqref="K58">
    <cfRule type="cellIs" dxfId="10" priority="13" operator="greaterThan">
      <formula>$E$58</formula>
    </cfRule>
  </conditionalFormatting>
  <conditionalFormatting sqref="K59">
    <cfRule type="cellIs" dxfId="9" priority="12" operator="greaterThan">
      <formula>$E$59</formula>
    </cfRule>
  </conditionalFormatting>
  <conditionalFormatting sqref="K61">
    <cfRule type="cellIs" dxfId="8" priority="11" operator="greaterThan">
      <formula>$E$61</formula>
    </cfRule>
  </conditionalFormatting>
  <conditionalFormatting sqref="K62">
    <cfRule type="cellIs" dxfId="7" priority="10" operator="greaterThan">
      <formula>$E$62</formula>
    </cfRule>
  </conditionalFormatting>
  <conditionalFormatting sqref="K64">
    <cfRule type="cellIs" dxfId="6" priority="9" operator="greaterThan">
      <formula>$E$64</formula>
    </cfRule>
  </conditionalFormatting>
  <conditionalFormatting sqref="K65">
    <cfRule type="cellIs" dxfId="5" priority="8" operator="greaterThan">
      <formula>$E$65</formula>
    </cfRule>
  </conditionalFormatting>
  <conditionalFormatting sqref="K66">
    <cfRule type="cellIs" dxfId="4" priority="7" operator="greaterThan">
      <formula>$E$66</formula>
    </cfRule>
  </conditionalFormatting>
  <conditionalFormatting sqref="K67">
    <cfRule type="cellIs" dxfId="3" priority="6" operator="greaterThan">
      <formula>$E$67</formula>
    </cfRule>
  </conditionalFormatting>
  <conditionalFormatting sqref="K70">
    <cfRule type="cellIs" dxfId="2" priority="5" operator="greaterThan">
      <formula>$E$70</formula>
    </cfRule>
  </conditionalFormatting>
  <conditionalFormatting sqref="K117">
    <cfRule type="cellIs" dxfId="1" priority="4" operator="greaterThan">
      <formula>$E$117</formula>
    </cfRule>
  </conditionalFormatting>
  <conditionalFormatting sqref="K58:K151">
    <cfRule type="containsText" priority="3" stopIfTrue="1" operator="containsText" text="&lt;">
      <formula>NOT(ISERROR(SEARCH("&lt;",K58)))</formula>
    </cfRule>
  </conditionalFormatting>
  <conditionalFormatting sqref="K20">
    <cfRule type="containsText" priority="1" stopIfTrue="1" operator="containsText" text="&lt;">
      <formula>NOT(ISERROR(SEARCH("&lt;",K20)))</formula>
    </cfRule>
    <cfRule type="cellIs" dxfId="0" priority="2" operator="greaterThan">
      <formula>$E$20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620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2" sqref="K2"/>
    </sheetView>
  </sheetViews>
  <sheetFormatPr defaultRowHeight="12.75" x14ac:dyDescent="0.2"/>
  <cols>
    <col min="1" max="1" width="31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16" customWidth="1"/>
  </cols>
  <sheetData>
    <row r="1" spans="1:14" ht="47.25" customHeight="1" x14ac:dyDescent="0.2">
      <c r="A1" s="23" t="s">
        <v>145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160</v>
      </c>
      <c r="G1" s="25" t="s">
        <v>129</v>
      </c>
      <c r="H1" s="21" t="s">
        <v>159</v>
      </c>
      <c r="I1" s="21" t="s">
        <v>159</v>
      </c>
      <c r="J1" s="21" t="s">
        <v>159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40940</v>
      </c>
      <c r="I2" s="13">
        <v>41038</v>
      </c>
      <c r="J2" s="13">
        <v>41130</v>
      </c>
      <c r="K2" s="28">
        <v>41185</v>
      </c>
      <c r="L2" s="39"/>
      <c r="M2" s="12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139</v>
      </c>
      <c r="I3" s="33" t="s">
        <v>139</v>
      </c>
      <c r="J3" s="33" t="s">
        <v>139</v>
      </c>
      <c r="K3" s="33" t="s">
        <v>139</v>
      </c>
      <c r="L3" s="35"/>
      <c r="M3" s="14"/>
      <c r="N3" s="14"/>
    </row>
    <row r="4" spans="1:14" x14ac:dyDescent="0.2">
      <c r="A4" s="10"/>
      <c r="B4" s="10"/>
      <c r="C4" s="10"/>
      <c r="D4" s="10"/>
      <c r="E4" s="47"/>
      <c r="F4" s="10"/>
      <c r="G4" s="10"/>
      <c r="H4" s="33"/>
      <c r="I4" s="33"/>
      <c r="J4" s="33"/>
      <c r="K4" s="33"/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>COUNTA(H5:K5)</f>
        <v>4</v>
      </c>
      <c r="H5" s="9">
        <v>5.44</v>
      </c>
      <c r="I5" s="9">
        <v>5.57</v>
      </c>
      <c r="J5" s="9">
        <v>5.64</v>
      </c>
      <c r="K5" s="29">
        <v>5.71</v>
      </c>
      <c r="L5" s="36">
        <f>MIN(H5:K5)</f>
        <v>5.44</v>
      </c>
      <c r="M5" s="56">
        <f>AVERAGE(H5:K5)</f>
        <v>5.5900000000000007</v>
      </c>
      <c r="N5" s="9">
        <f>MAX(H5:K5)</f>
        <v>5.71</v>
      </c>
    </row>
    <row r="6" spans="1:14" x14ac:dyDescent="0.2">
      <c r="A6" s="6" t="s">
        <v>157</v>
      </c>
      <c r="B6" s="6" t="s">
        <v>133</v>
      </c>
      <c r="C6" s="6">
        <v>1</v>
      </c>
      <c r="D6" s="6"/>
      <c r="E6" s="9"/>
      <c r="F6" s="6">
        <v>4</v>
      </c>
      <c r="G6" s="26">
        <f t="shared" ref="G6:G32" si="0">COUNTA(H6:K6)</f>
        <v>4</v>
      </c>
      <c r="H6" s="9">
        <v>7510</v>
      </c>
      <c r="I6" s="9">
        <v>7730</v>
      </c>
      <c r="J6" s="9">
        <v>7190</v>
      </c>
      <c r="K6" s="29">
        <v>9030</v>
      </c>
      <c r="L6" s="36">
        <f t="shared" ref="L6:L30" si="1">MIN(H6:K6)</f>
        <v>7190</v>
      </c>
      <c r="M6" s="56">
        <f t="shared" ref="M6:M30" si="2">AVERAGE(H6:K6)</f>
        <v>7865</v>
      </c>
      <c r="N6" s="9">
        <f t="shared" ref="N6:N30" si="3">MAX(H6:K6)</f>
        <v>9030</v>
      </c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/>
      <c r="G7" s="26"/>
      <c r="H7" s="9"/>
      <c r="I7" s="9"/>
      <c r="J7" s="9"/>
      <c r="K7" s="29"/>
      <c r="L7" s="44"/>
      <c r="M7" s="56"/>
      <c r="N7" s="9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0"/>
        <v>4</v>
      </c>
      <c r="H8" s="9" t="s">
        <v>173</v>
      </c>
      <c r="I8" s="9" t="s">
        <v>173</v>
      </c>
      <c r="J8" s="9" t="s">
        <v>173</v>
      </c>
      <c r="K8" s="29" t="s">
        <v>173</v>
      </c>
      <c r="L8" s="36" t="s">
        <v>195</v>
      </c>
      <c r="M8" s="56" t="s">
        <v>195</v>
      </c>
      <c r="N8" s="9" t="s">
        <v>195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0"/>
        <v>4</v>
      </c>
      <c r="H9" s="9" t="s">
        <v>173</v>
      </c>
      <c r="I9" s="9" t="s">
        <v>173</v>
      </c>
      <c r="J9" s="9" t="s">
        <v>173</v>
      </c>
      <c r="K9" s="9" t="s">
        <v>173</v>
      </c>
      <c r="L9" s="36" t="s">
        <v>195</v>
      </c>
      <c r="M9" s="56" t="s">
        <v>195</v>
      </c>
      <c r="N9" s="9" t="s">
        <v>195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0"/>
        <v>4</v>
      </c>
      <c r="H10" s="9">
        <v>28</v>
      </c>
      <c r="I10" s="9">
        <v>23</v>
      </c>
      <c r="J10" s="9">
        <v>28</v>
      </c>
      <c r="K10" s="29">
        <v>44</v>
      </c>
      <c r="L10" s="36">
        <f t="shared" si="1"/>
        <v>23</v>
      </c>
      <c r="M10" s="56">
        <f t="shared" si="2"/>
        <v>30.75</v>
      </c>
      <c r="N10" s="9">
        <f t="shared" si="3"/>
        <v>44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0"/>
        <v>4</v>
      </c>
      <c r="H11" s="9">
        <v>28</v>
      </c>
      <c r="I11" s="9">
        <v>23</v>
      </c>
      <c r="J11" s="9">
        <v>28</v>
      </c>
      <c r="K11" s="29">
        <v>44</v>
      </c>
      <c r="L11" s="36">
        <f t="shared" si="1"/>
        <v>23</v>
      </c>
      <c r="M11" s="56">
        <f t="shared" si="2"/>
        <v>30.75</v>
      </c>
      <c r="N11" s="9">
        <f t="shared" si="3"/>
        <v>44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0"/>
        <v>4</v>
      </c>
      <c r="H12" s="9">
        <v>265</v>
      </c>
      <c r="I12" s="9">
        <v>239</v>
      </c>
      <c r="J12" s="9">
        <v>259</v>
      </c>
      <c r="K12" s="29">
        <v>309</v>
      </c>
      <c r="L12" s="36">
        <f t="shared" si="1"/>
        <v>239</v>
      </c>
      <c r="M12" s="56">
        <f t="shared" si="2"/>
        <v>268</v>
      </c>
      <c r="N12" s="9">
        <f t="shared" si="3"/>
        <v>309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0"/>
        <v>4</v>
      </c>
      <c r="H13" s="9">
        <v>2450</v>
      </c>
      <c r="I13" s="9">
        <v>2750</v>
      </c>
      <c r="J13" s="9">
        <v>2410</v>
      </c>
      <c r="K13" s="29">
        <v>3220</v>
      </c>
      <c r="L13" s="36">
        <f t="shared" si="1"/>
        <v>2410</v>
      </c>
      <c r="M13" s="56">
        <f t="shared" si="2"/>
        <v>2707.5</v>
      </c>
      <c r="N13" s="9">
        <f t="shared" si="3"/>
        <v>3220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0"/>
        <v>4</v>
      </c>
      <c r="H14" s="9">
        <v>24</v>
      </c>
      <c r="I14" s="9">
        <v>25</v>
      </c>
      <c r="J14" s="9">
        <v>21</v>
      </c>
      <c r="K14" s="29">
        <v>29</v>
      </c>
      <c r="L14" s="36">
        <f t="shared" si="1"/>
        <v>21</v>
      </c>
      <c r="M14" s="56">
        <f t="shared" si="2"/>
        <v>24.75</v>
      </c>
      <c r="N14" s="9">
        <f t="shared" si="3"/>
        <v>29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0"/>
        <v>4</v>
      </c>
      <c r="H15" s="9">
        <v>159</v>
      </c>
      <c r="I15" s="9">
        <v>171</v>
      </c>
      <c r="J15" s="9">
        <v>146</v>
      </c>
      <c r="K15" s="29">
        <v>206</v>
      </c>
      <c r="L15" s="36">
        <f t="shared" si="1"/>
        <v>146</v>
      </c>
      <c r="M15" s="56">
        <f t="shared" si="2"/>
        <v>170.5</v>
      </c>
      <c r="N15" s="9">
        <f t="shared" si="3"/>
        <v>206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0"/>
        <v>4</v>
      </c>
      <c r="H16" s="9">
        <v>1320</v>
      </c>
      <c r="I16" s="9">
        <v>1430</v>
      </c>
      <c r="J16" s="9">
        <v>1250</v>
      </c>
      <c r="K16" s="29">
        <v>1640</v>
      </c>
      <c r="L16" s="36">
        <f t="shared" si="1"/>
        <v>1250</v>
      </c>
      <c r="M16" s="56">
        <f t="shared" si="2"/>
        <v>1410</v>
      </c>
      <c r="N16" s="9">
        <f t="shared" si="3"/>
        <v>1640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0"/>
        <v>4</v>
      </c>
      <c r="H17" s="9">
        <v>22</v>
      </c>
      <c r="I17" s="9">
        <v>23</v>
      </c>
      <c r="J17" s="9">
        <v>21</v>
      </c>
      <c r="K17" s="29">
        <v>26</v>
      </c>
      <c r="L17" s="36">
        <f t="shared" si="1"/>
        <v>21</v>
      </c>
      <c r="M17" s="56">
        <f t="shared" si="2"/>
        <v>23</v>
      </c>
      <c r="N17" s="9">
        <f t="shared" si="3"/>
        <v>26</v>
      </c>
    </row>
    <row r="18" spans="1:14" x14ac:dyDescent="0.2">
      <c r="A18" s="6" t="s">
        <v>146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0"/>
        <v>3</v>
      </c>
      <c r="H18" s="9">
        <v>0.66100000000000003</v>
      </c>
      <c r="I18" s="9">
        <v>0.71799999999999997</v>
      </c>
      <c r="J18" s="9">
        <v>0.69099999999999995</v>
      </c>
      <c r="K18" s="29"/>
      <c r="L18" s="36">
        <f t="shared" si="1"/>
        <v>0.66100000000000003</v>
      </c>
      <c r="M18" s="56">
        <f t="shared" si="2"/>
        <v>0.69</v>
      </c>
      <c r="N18" s="9">
        <f t="shared" si="3"/>
        <v>0.71799999999999997</v>
      </c>
    </row>
    <row r="19" spans="1:14" x14ac:dyDescent="0.2">
      <c r="A19" s="6" t="s">
        <v>147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0"/>
        <v>3</v>
      </c>
      <c r="H19" s="9" t="s">
        <v>174</v>
      </c>
      <c r="I19" s="9" t="s">
        <v>174</v>
      </c>
      <c r="J19" s="9" t="s">
        <v>174</v>
      </c>
      <c r="K19" s="29"/>
      <c r="L19" s="36" t="s">
        <v>195</v>
      </c>
      <c r="M19" s="56" t="s">
        <v>195</v>
      </c>
      <c r="N19" s="9" t="s">
        <v>195</v>
      </c>
    </row>
    <row r="20" spans="1:14" x14ac:dyDescent="0.2">
      <c r="A20" s="6" t="s">
        <v>148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>
        <v>0.878</v>
      </c>
      <c r="L20" s="36">
        <f t="shared" si="1"/>
        <v>0.878</v>
      </c>
      <c r="M20" s="56">
        <f t="shared" si="2"/>
        <v>0.878</v>
      </c>
      <c r="N20" s="9">
        <f t="shared" si="3"/>
        <v>0.878</v>
      </c>
    </row>
    <row r="21" spans="1:14" x14ac:dyDescent="0.2">
      <c r="A21" s="6" t="s">
        <v>149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>
        <v>52.3</v>
      </c>
      <c r="L21" s="36">
        <f t="shared" si="1"/>
        <v>52.3</v>
      </c>
      <c r="M21" s="56">
        <f t="shared" si="2"/>
        <v>52.3</v>
      </c>
      <c r="N21" s="9">
        <f t="shared" si="3"/>
        <v>52.3</v>
      </c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si="0"/>
        <v>4</v>
      </c>
      <c r="H22" s="9">
        <v>1.2</v>
      </c>
      <c r="I22" s="9">
        <v>0.8</v>
      </c>
      <c r="J22" s="9">
        <v>0.8</v>
      </c>
      <c r="K22" s="29">
        <v>1</v>
      </c>
      <c r="L22" s="36">
        <f t="shared" si="1"/>
        <v>0.8</v>
      </c>
      <c r="M22" s="56">
        <f t="shared" si="2"/>
        <v>0.95</v>
      </c>
      <c r="N22" s="9">
        <f t="shared" si="3"/>
        <v>1.2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0"/>
        <v>4</v>
      </c>
      <c r="H23" s="9" t="s">
        <v>183</v>
      </c>
      <c r="I23" s="9">
        <v>0.17</v>
      </c>
      <c r="J23" s="9">
        <v>0.1</v>
      </c>
      <c r="K23" s="29" t="s">
        <v>183</v>
      </c>
      <c r="L23" s="36">
        <f t="shared" si="1"/>
        <v>0.1</v>
      </c>
      <c r="M23" s="56">
        <f t="shared" si="2"/>
        <v>0.13500000000000001</v>
      </c>
      <c r="N23" s="9">
        <f t="shared" si="3"/>
        <v>0.17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9"/>
      <c r="F24" s="6">
        <v>4</v>
      </c>
      <c r="G24" s="26">
        <f t="shared" si="0"/>
        <v>4</v>
      </c>
      <c r="H24" s="9" t="s">
        <v>175</v>
      </c>
      <c r="I24" s="9" t="s">
        <v>175</v>
      </c>
      <c r="J24" s="9" t="s">
        <v>175</v>
      </c>
      <c r="K24" s="29" t="s">
        <v>175</v>
      </c>
      <c r="L24" s="36" t="s">
        <v>195</v>
      </c>
      <c r="M24" s="56" t="s">
        <v>195</v>
      </c>
      <c r="N24" s="9" t="s">
        <v>195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0"/>
        <v>4</v>
      </c>
      <c r="H25" s="9">
        <v>0.03</v>
      </c>
      <c r="I25" s="9">
        <v>0.02</v>
      </c>
      <c r="J25" s="9">
        <v>0.04</v>
      </c>
      <c r="K25" s="29">
        <v>0.06</v>
      </c>
      <c r="L25" s="36">
        <f t="shared" si="1"/>
        <v>0.02</v>
      </c>
      <c r="M25" s="56">
        <f t="shared" si="2"/>
        <v>3.7499999999999999E-2</v>
      </c>
      <c r="N25" s="9">
        <f t="shared" si="3"/>
        <v>0.06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0"/>
        <v>4</v>
      </c>
      <c r="H26" s="9">
        <v>0.03</v>
      </c>
      <c r="I26" s="9">
        <v>0.02</v>
      </c>
      <c r="J26" s="9">
        <v>0.04</v>
      </c>
      <c r="K26" s="29">
        <v>0.06</v>
      </c>
      <c r="L26" s="36">
        <f t="shared" si="1"/>
        <v>0.02</v>
      </c>
      <c r="M26" s="56">
        <f t="shared" si="2"/>
        <v>3.7499999999999999E-2</v>
      </c>
      <c r="N26" s="9">
        <f t="shared" si="3"/>
        <v>0.06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0"/>
        <v>4</v>
      </c>
      <c r="H27" s="9">
        <v>75.2</v>
      </c>
      <c r="I27" s="9">
        <v>83</v>
      </c>
      <c r="J27" s="9">
        <v>73.900000000000006</v>
      </c>
      <c r="K27" s="29">
        <v>98.1</v>
      </c>
      <c r="L27" s="36">
        <f t="shared" si="1"/>
        <v>73.900000000000006</v>
      </c>
      <c r="M27" s="56">
        <f t="shared" si="2"/>
        <v>82.55</v>
      </c>
      <c r="N27" s="9">
        <f t="shared" si="3"/>
        <v>98.1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0"/>
        <v>4</v>
      </c>
      <c r="H28" s="9">
        <v>72.3</v>
      </c>
      <c r="I28" s="17">
        <v>78.099999999999994</v>
      </c>
      <c r="J28" s="9">
        <v>68</v>
      </c>
      <c r="K28" s="29">
        <v>90.4</v>
      </c>
      <c r="L28" s="36">
        <f t="shared" si="1"/>
        <v>68</v>
      </c>
      <c r="M28" s="56">
        <f t="shared" si="2"/>
        <v>77.199999999999989</v>
      </c>
      <c r="N28" s="9">
        <f t="shared" si="3"/>
        <v>90.4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0"/>
        <v>4</v>
      </c>
      <c r="H29" s="9">
        <v>2</v>
      </c>
      <c r="I29" s="9">
        <v>3.06</v>
      </c>
      <c r="J29" s="9">
        <v>4.22</v>
      </c>
      <c r="K29" s="29">
        <v>4.12</v>
      </c>
      <c r="L29" s="36">
        <f t="shared" si="1"/>
        <v>2</v>
      </c>
      <c r="M29" s="56">
        <f t="shared" si="2"/>
        <v>3.3500000000000005</v>
      </c>
      <c r="N29" s="9">
        <f t="shared" si="3"/>
        <v>4.22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0"/>
        <v>4</v>
      </c>
      <c r="H30" s="18">
        <v>5</v>
      </c>
      <c r="I30" s="9">
        <v>427</v>
      </c>
      <c r="J30" s="18">
        <v>5</v>
      </c>
      <c r="K30" s="29" t="s">
        <v>173</v>
      </c>
      <c r="L30" s="36">
        <f t="shared" si="1"/>
        <v>5</v>
      </c>
      <c r="M30" s="56">
        <f t="shared" si="2"/>
        <v>145.66666666666666</v>
      </c>
      <c r="N30" s="9">
        <f t="shared" si="3"/>
        <v>427</v>
      </c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0"/>
        <v>1</v>
      </c>
      <c r="H31" s="9"/>
      <c r="I31" s="9"/>
      <c r="J31" s="9"/>
      <c r="K31" s="29" t="s">
        <v>177</v>
      </c>
      <c r="L31" s="36" t="s">
        <v>195</v>
      </c>
      <c r="M31" s="56" t="s">
        <v>195</v>
      </c>
      <c r="N31" s="9" t="s">
        <v>195</v>
      </c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8">
        <v>0.32</v>
      </c>
      <c r="F32" s="6">
        <v>4</v>
      </c>
      <c r="G32" s="26">
        <f t="shared" si="0"/>
        <v>4</v>
      </c>
      <c r="H32" s="9" t="s">
        <v>174</v>
      </c>
      <c r="I32" s="9" t="s">
        <v>174</v>
      </c>
      <c r="J32" s="9" t="s">
        <v>174</v>
      </c>
      <c r="K32" s="29" t="s">
        <v>174</v>
      </c>
      <c r="L32" s="36" t="s">
        <v>195</v>
      </c>
      <c r="M32" s="56" t="s">
        <v>195</v>
      </c>
      <c r="N32" s="9" t="s">
        <v>195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60"/>
      <c r="L33" s="35"/>
      <c r="M33" s="60"/>
      <c r="N33" s="60"/>
    </row>
    <row r="34" spans="1:14" x14ac:dyDescent="0.2">
      <c r="A34" s="10" t="s">
        <v>150</v>
      </c>
      <c r="B34" s="10"/>
      <c r="C34" s="10"/>
      <c r="D34" s="10"/>
      <c r="E34" s="21"/>
      <c r="F34" s="10"/>
      <c r="G34" s="10"/>
      <c r="H34" s="14"/>
      <c r="I34" s="14"/>
      <c r="J34" s="14"/>
      <c r="K34" s="60"/>
      <c r="L34" s="35"/>
      <c r="M34" s="60"/>
      <c r="N34" s="6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4">COUNTA(H35:K35)</f>
        <v>4</v>
      </c>
      <c r="H35" s="9" t="s">
        <v>176</v>
      </c>
      <c r="I35" s="9" t="s">
        <v>176</v>
      </c>
      <c r="J35" s="9" t="s">
        <v>176</v>
      </c>
      <c r="K35" s="9" t="s">
        <v>176</v>
      </c>
      <c r="L35" s="36" t="s">
        <v>195</v>
      </c>
      <c r="M35" s="56" t="s">
        <v>195</v>
      </c>
      <c r="N35" s="9" t="s">
        <v>195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4"/>
        <v>4</v>
      </c>
      <c r="H36" s="19" t="s">
        <v>176</v>
      </c>
      <c r="I36" s="19" t="s">
        <v>176</v>
      </c>
      <c r="J36" s="9" t="s">
        <v>176</v>
      </c>
      <c r="K36" s="9" t="s">
        <v>176</v>
      </c>
      <c r="L36" s="36" t="s">
        <v>195</v>
      </c>
      <c r="M36" s="56" t="s">
        <v>195</v>
      </c>
      <c r="N36" s="9" t="s">
        <v>195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4"/>
        <v>4</v>
      </c>
      <c r="H37" s="9" t="s">
        <v>176</v>
      </c>
      <c r="I37" s="9" t="s">
        <v>176</v>
      </c>
      <c r="J37" s="9" t="s">
        <v>176</v>
      </c>
      <c r="K37" s="9" t="s">
        <v>176</v>
      </c>
      <c r="L37" s="36" t="s">
        <v>195</v>
      </c>
      <c r="M37" s="56" t="s">
        <v>195</v>
      </c>
      <c r="N37" s="9" t="s">
        <v>195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4"/>
        <v>4</v>
      </c>
      <c r="H38" s="9" t="s">
        <v>176</v>
      </c>
      <c r="I38" s="9" t="s">
        <v>176</v>
      </c>
      <c r="J38" s="9" t="s">
        <v>176</v>
      </c>
      <c r="K38" s="9" t="s">
        <v>176</v>
      </c>
      <c r="L38" s="36" t="s">
        <v>195</v>
      </c>
      <c r="M38" s="56" t="s">
        <v>195</v>
      </c>
      <c r="N38" s="9" t="s">
        <v>195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4"/>
        <v>4</v>
      </c>
      <c r="H39" s="9" t="s">
        <v>176</v>
      </c>
      <c r="I39" s="9" t="s">
        <v>176</v>
      </c>
      <c r="J39" s="9" t="s">
        <v>176</v>
      </c>
      <c r="K39" s="9" t="s">
        <v>176</v>
      </c>
      <c r="L39" s="36" t="s">
        <v>195</v>
      </c>
      <c r="M39" s="56" t="s">
        <v>195</v>
      </c>
      <c r="N39" s="9" t="s">
        <v>195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1">
        <v>0.09</v>
      </c>
      <c r="F40" s="15">
        <v>4</v>
      </c>
      <c r="G40" s="26">
        <f t="shared" si="4"/>
        <v>4</v>
      </c>
      <c r="H40" s="9" t="s">
        <v>176</v>
      </c>
      <c r="I40" s="9" t="s">
        <v>176</v>
      </c>
      <c r="J40" s="9" t="s">
        <v>176</v>
      </c>
      <c r="K40" s="9" t="s">
        <v>176</v>
      </c>
      <c r="L40" s="36" t="s">
        <v>195</v>
      </c>
      <c r="M40" s="56" t="s">
        <v>195</v>
      </c>
      <c r="N40" s="9" t="s">
        <v>195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9"/>
      <c r="F41" s="15">
        <v>4</v>
      </c>
      <c r="G41" s="26">
        <f t="shared" si="4"/>
        <v>4</v>
      </c>
      <c r="H41" s="9" t="s">
        <v>176</v>
      </c>
      <c r="I41" s="9" t="s">
        <v>176</v>
      </c>
      <c r="J41" s="9" t="s">
        <v>176</v>
      </c>
      <c r="K41" s="9" t="s">
        <v>176</v>
      </c>
      <c r="L41" s="36" t="s">
        <v>195</v>
      </c>
      <c r="M41" s="56" t="s">
        <v>195</v>
      </c>
      <c r="N41" s="9" t="s">
        <v>195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9"/>
      <c r="F42" s="15">
        <v>4</v>
      </c>
      <c r="G42" s="26">
        <f t="shared" si="4"/>
        <v>4</v>
      </c>
      <c r="H42" s="9" t="s">
        <v>176</v>
      </c>
      <c r="I42" s="9" t="s">
        <v>176</v>
      </c>
      <c r="J42" s="9" t="s">
        <v>176</v>
      </c>
      <c r="K42" s="9" t="s">
        <v>176</v>
      </c>
      <c r="L42" s="36" t="s">
        <v>195</v>
      </c>
      <c r="M42" s="56" t="s">
        <v>195</v>
      </c>
      <c r="N42" s="9" t="s">
        <v>195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9"/>
      <c r="F43" s="15">
        <v>4</v>
      </c>
      <c r="G43" s="26">
        <f t="shared" si="4"/>
        <v>4</v>
      </c>
      <c r="H43" s="9" t="s">
        <v>176</v>
      </c>
      <c r="I43" s="9" t="s">
        <v>176</v>
      </c>
      <c r="J43" s="9" t="s">
        <v>176</v>
      </c>
      <c r="K43" s="9" t="s">
        <v>176</v>
      </c>
      <c r="L43" s="36" t="s">
        <v>195</v>
      </c>
      <c r="M43" s="56" t="s">
        <v>195</v>
      </c>
      <c r="N43" s="9" t="s">
        <v>195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9"/>
      <c r="F44" s="15">
        <v>4</v>
      </c>
      <c r="G44" s="26">
        <f t="shared" si="4"/>
        <v>4</v>
      </c>
      <c r="H44" s="9" t="s">
        <v>176</v>
      </c>
      <c r="I44" s="9" t="s">
        <v>176</v>
      </c>
      <c r="J44" s="9" t="s">
        <v>176</v>
      </c>
      <c r="K44" s="9" t="s">
        <v>176</v>
      </c>
      <c r="L44" s="36" t="s">
        <v>195</v>
      </c>
      <c r="M44" s="56" t="s">
        <v>195</v>
      </c>
      <c r="N44" s="9" t="s">
        <v>195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9"/>
      <c r="F45" s="15">
        <v>4</v>
      </c>
      <c r="G45" s="26">
        <f t="shared" si="4"/>
        <v>4</v>
      </c>
      <c r="H45" s="9" t="s">
        <v>176</v>
      </c>
      <c r="I45" s="9" t="s">
        <v>176</v>
      </c>
      <c r="J45" s="9" t="s">
        <v>176</v>
      </c>
      <c r="K45" s="9" t="s">
        <v>176</v>
      </c>
      <c r="L45" s="36" t="s">
        <v>195</v>
      </c>
      <c r="M45" s="56" t="s">
        <v>195</v>
      </c>
      <c r="N45" s="9" t="s">
        <v>195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9"/>
      <c r="F46" s="15">
        <v>4</v>
      </c>
      <c r="G46" s="26">
        <f t="shared" si="4"/>
        <v>4</v>
      </c>
      <c r="H46" s="9" t="s">
        <v>176</v>
      </c>
      <c r="I46" s="9" t="s">
        <v>176</v>
      </c>
      <c r="J46" s="9" t="s">
        <v>176</v>
      </c>
      <c r="K46" s="9" t="s">
        <v>176</v>
      </c>
      <c r="L46" s="36" t="s">
        <v>195</v>
      </c>
      <c r="M46" s="56" t="s">
        <v>195</v>
      </c>
      <c r="N46" s="9" t="s">
        <v>195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9"/>
      <c r="F47" s="15">
        <v>4</v>
      </c>
      <c r="G47" s="26">
        <f t="shared" si="4"/>
        <v>4</v>
      </c>
      <c r="H47" s="9" t="s">
        <v>176</v>
      </c>
      <c r="I47" s="9" t="s">
        <v>176</v>
      </c>
      <c r="J47" s="9" t="s">
        <v>176</v>
      </c>
      <c r="K47" s="9" t="s">
        <v>176</v>
      </c>
      <c r="L47" s="36" t="s">
        <v>195</v>
      </c>
      <c r="M47" s="56" t="s">
        <v>195</v>
      </c>
      <c r="N47" s="9" t="s">
        <v>195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9"/>
      <c r="F48" s="15">
        <v>4</v>
      </c>
      <c r="G48" s="26">
        <f t="shared" si="4"/>
        <v>4</v>
      </c>
      <c r="H48" s="9" t="s">
        <v>176</v>
      </c>
      <c r="I48" s="9" t="s">
        <v>176</v>
      </c>
      <c r="J48" s="9" t="s">
        <v>176</v>
      </c>
      <c r="K48" s="9" t="s">
        <v>176</v>
      </c>
      <c r="L48" s="36" t="s">
        <v>195</v>
      </c>
      <c r="M48" s="56" t="s">
        <v>195</v>
      </c>
      <c r="N48" s="9" t="s">
        <v>195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9"/>
      <c r="F49" s="15">
        <v>4</v>
      </c>
      <c r="G49" s="26">
        <f t="shared" si="4"/>
        <v>4</v>
      </c>
      <c r="H49" s="9" t="s">
        <v>176</v>
      </c>
      <c r="I49" s="9" t="s">
        <v>176</v>
      </c>
      <c r="J49" s="9" t="s">
        <v>176</v>
      </c>
      <c r="K49" s="9" t="s">
        <v>176</v>
      </c>
      <c r="L49" s="36" t="s">
        <v>195</v>
      </c>
      <c r="M49" s="56" t="s">
        <v>195</v>
      </c>
      <c r="N49" s="9" t="s">
        <v>195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9"/>
      <c r="F50" s="15">
        <v>4</v>
      </c>
      <c r="G50" s="26">
        <f t="shared" si="4"/>
        <v>4</v>
      </c>
      <c r="H50" s="9" t="s">
        <v>176</v>
      </c>
      <c r="I50" s="9" t="s">
        <v>176</v>
      </c>
      <c r="J50" s="9" t="s">
        <v>176</v>
      </c>
      <c r="K50" s="9" t="s">
        <v>176</v>
      </c>
      <c r="L50" s="36" t="s">
        <v>195</v>
      </c>
      <c r="M50" s="56" t="s">
        <v>195</v>
      </c>
      <c r="N50" s="9" t="s">
        <v>195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9"/>
      <c r="F51" s="15">
        <v>4</v>
      </c>
      <c r="G51" s="26">
        <f t="shared" si="4"/>
        <v>4</v>
      </c>
      <c r="H51" s="9" t="s">
        <v>176</v>
      </c>
      <c r="I51" s="9" t="s">
        <v>176</v>
      </c>
      <c r="J51" s="9" t="s">
        <v>176</v>
      </c>
      <c r="K51" s="9" t="s">
        <v>176</v>
      </c>
      <c r="L51" s="36" t="s">
        <v>195</v>
      </c>
      <c r="M51" s="56" t="s">
        <v>195</v>
      </c>
      <c r="N51" s="9" t="s">
        <v>195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9"/>
      <c r="F52" s="15">
        <v>4</v>
      </c>
      <c r="G52" s="26">
        <f t="shared" si="4"/>
        <v>4</v>
      </c>
      <c r="H52" s="9" t="s">
        <v>176</v>
      </c>
      <c r="I52" s="9" t="s">
        <v>176</v>
      </c>
      <c r="J52" s="9" t="s">
        <v>176</v>
      </c>
      <c r="K52" s="9" t="s">
        <v>176</v>
      </c>
      <c r="L52" s="36" t="s">
        <v>195</v>
      </c>
      <c r="M52" s="56" t="s">
        <v>195</v>
      </c>
      <c r="N52" s="9" t="s">
        <v>195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9"/>
      <c r="F53" s="15">
        <v>4</v>
      </c>
      <c r="G53" s="26">
        <f t="shared" si="4"/>
        <v>4</v>
      </c>
      <c r="H53" s="9" t="s">
        <v>177</v>
      </c>
      <c r="I53" s="9" t="s">
        <v>177</v>
      </c>
      <c r="J53" s="9" t="s">
        <v>177</v>
      </c>
      <c r="K53" s="29" t="s">
        <v>177</v>
      </c>
      <c r="L53" s="36" t="s">
        <v>195</v>
      </c>
      <c r="M53" s="56" t="s">
        <v>195</v>
      </c>
      <c r="N53" s="9" t="s">
        <v>195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9"/>
      <c r="F54" s="15">
        <v>4</v>
      </c>
      <c r="G54" s="26">
        <f t="shared" si="4"/>
        <v>4</v>
      </c>
      <c r="H54" s="9" t="s">
        <v>176</v>
      </c>
      <c r="I54" s="9" t="s">
        <v>176</v>
      </c>
      <c r="J54" s="9" t="s">
        <v>176</v>
      </c>
      <c r="K54" s="29" t="s">
        <v>176</v>
      </c>
      <c r="L54" s="36" t="s">
        <v>195</v>
      </c>
      <c r="M54" s="56" t="s">
        <v>195</v>
      </c>
      <c r="N54" s="9" t="s">
        <v>195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9"/>
      <c r="F55" s="15">
        <v>4</v>
      </c>
      <c r="G55" s="26">
        <f t="shared" si="4"/>
        <v>4</v>
      </c>
      <c r="H55" s="9" t="s">
        <v>177</v>
      </c>
      <c r="I55" s="9" t="s">
        <v>177</v>
      </c>
      <c r="J55" s="9" t="s">
        <v>177</v>
      </c>
      <c r="K55" s="29" t="s">
        <v>177</v>
      </c>
      <c r="L55" s="36" t="s">
        <v>195</v>
      </c>
      <c r="M55" s="56" t="s">
        <v>195</v>
      </c>
      <c r="N55" s="9" t="s">
        <v>195</v>
      </c>
    </row>
    <row r="56" spans="1:14" x14ac:dyDescent="0.2">
      <c r="A56" s="10"/>
      <c r="B56" s="10"/>
      <c r="C56" s="10"/>
      <c r="D56" s="10"/>
      <c r="E56" s="21"/>
      <c r="F56" s="10"/>
      <c r="G56" s="10"/>
      <c r="H56" s="14"/>
      <c r="I56" s="14"/>
      <c r="J56" s="14"/>
      <c r="K56" s="60"/>
      <c r="L56" s="35"/>
      <c r="M56" s="60"/>
      <c r="N56" s="14"/>
    </row>
    <row r="57" spans="1:14" x14ac:dyDescent="0.2">
      <c r="A57" s="10" t="s">
        <v>151</v>
      </c>
      <c r="B57" s="10"/>
      <c r="C57" s="10"/>
      <c r="D57" s="10"/>
      <c r="E57" s="21"/>
      <c r="F57" s="10"/>
      <c r="G57" s="10"/>
      <c r="H57" s="14"/>
      <c r="I57" s="14"/>
      <c r="J57" s="14"/>
      <c r="K57" s="60"/>
      <c r="L57" s="35"/>
      <c r="M57" s="60"/>
      <c r="N57" s="14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7" si="5">COUNTA(H58:K58)</f>
        <v>1</v>
      </c>
      <c r="H58" s="9"/>
      <c r="I58" s="9"/>
      <c r="J58" s="9"/>
      <c r="K58" s="29">
        <v>33.1</v>
      </c>
      <c r="M58" s="9"/>
      <c r="N58" s="9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1">
        <v>1.2999999999999999E-2</v>
      </c>
      <c r="F59" s="6">
        <v>1</v>
      </c>
      <c r="G59" s="26">
        <f t="shared" si="5"/>
        <v>1</v>
      </c>
      <c r="H59" s="9"/>
      <c r="I59" s="9"/>
      <c r="J59" s="9"/>
      <c r="K59" s="29">
        <v>3.2000000000000001E-2</v>
      </c>
      <c r="L59" s="46"/>
      <c r="M59" s="9"/>
      <c r="N59" s="9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9"/>
      <c r="F60" s="6">
        <v>1</v>
      </c>
      <c r="G60" s="26">
        <f t="shared" si="5"/>
        <v>1</v>
      </c>
      <c r="H60" s="9"/>
      <c r="I60" s="9"/>
      <c r="J60" s="9"/>
      <c r="K60" s="29">
        <v>0.09</v>
      </c>
      <c r="M60" s="9"/>
      <c r="N60" s="9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45">
        <v>2.0000000000000001E-4</v>
      </c>
      <c r="F61" s="6">
        <v>1</v>
      </c>
      <c r="G61" s="26">
        <f t="shared" si="5"/>
        <v>1</v>
      </c>
      <c r="H61" s="9"/>
      <c r="I61" s="9"/>
      <c r="J61" s="9"/>
      <c r="K61" s="29" t="s">
        <v>197</v>
      </c>
      <c r="L61" s="44"/>
      <c r="M61" s="9"/>
      <c r="N61" s="9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5"/>
        <v>1</v>
      </c>
      <c r="H62" s="9"/>
      <c r="I62" s="9"/>
      <c r="J62" s="9"/>
      <c r="K62" s="29">
        <v>2.4E-2</v>
      </c>
      <c r="M62" s="9"/>
      <c r="N62" s="9"/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9"/>
      <c r="F63" s="6">
        <v>1</v>
      </c>
      <c r="G63" s="26">
        <f t="shared" si="5"/>
        <v>1</v>
      </c>
      <c r="H63" s="9"/>
      <c r="I63" s="9"/>
      <c r="J63" s="9"/>
      <c r="K63" s="31">
        <v>6.3E-2</v>
      </c>
      <c r="L63" s="44"/>
      <c r="M63" s="9"/>
      <c r="N63" s="9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1">
        <v>1.4E-3</v>
      </c>
      <c r="F64" s="6">
        <v>1</v>
      </c>
      <c r="G64" s="26">
        <f t="shared" si="5"/>
        <v>1</v>
      </c>
      <c r="H64" s="9"/>
      <c r="I64" s="9"/>
      <c r="J64" s="9"/>
      <c r="K64" s="29">
        <v>1.4999999999999999E-2</v>
      </c>
      <c r="M64" s="9"/>
      <c r="N64" s="9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1">
        <v>3.3999999999999998E-3</v>
      </c>
      <c r="F65" s="6">
        <v>1</v>
      </c>
      <c r="G65" s="26">
        <f t="shared" si="5"/>
        <v>1</v>
      </c>
      <c r="H65" s="9"/>
      <c r="I65" s="9"/>
      <c r="J65" s="9"/>
      <c r="K65" s="29">
        <v>2.8000000000000001E-2</v>
      </c>
      <c r="M65" s="9"/>
      <c r="N65" s="9"/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>COUNTA(H66:K66)</f>
        <v>1</v>
      </c>
      <c r="H66" s="9"/>
      <c r="I66" s="9"/>
      <c r="J66" s="9"/>
      <c r="K66" s="59" t="s">
        <v>197</v>
      </c>
      <c r="M66" s="9"/>
      <c r="N66" s="9"/>
    </row>
    <row r="67" spans="1:14" x14ac:dyDescent="0.2">
      <c r="A67" s="6" t="s">
        <v>29</v>
      </c>
      <c r="B67" s="6" t="s">
        <v>17</v>
      </c>
      <c r="C67" s="6">
        <v>5.0000000000000001E-3</v>
      </c>
      <c r="D67" s="6"/>
      <c r="E67" s="43">
        <v>8.0000000000000002E-3</v>
      </c>
      <c r="F67" s="6">
        <v>1</v>
      </c>
      <c r="G67" s="26">
        <f t="shared" si="5"/>
        <v>1</v>
      </c>
      <c r="H67" s="9"/>
      <c r="I67" s="9"/>
      <c r="J67" s="9"/>
      <c r="K67" s="29">
        <v>0.245</v>
      </c>
      <c r="M67" s="9"/>
      <c r="N67" s="9"/>
    </row>
    <row r="68" spans="1:14" x14ac:dyDescent="0.2">
      <c r="A68" s="10"/>
      <c r="B68" s="10"/>
      <c r="C68" s="10"/>
      <c r="D68" s="10"/>
      <c r="E68" s="21"/>
      <c r="F68" s="10"/>
      <c r="G68" s="10"/>
      <c r="H68" s="14"/>
      <c r="I68" s="14"/>
      <c r="J68" s="14"/>
      <c r="K68" s="60"/>
      <c r="L68" s="35"/>
      <c r="M68" s="60"/>
      <c r="N68" s="14"/>
    </row>
    <row r="69" spans="1:14" x14ac:dyDescent="0.2">
      <c r="A69" s="10" t="s">
        <v>152</v>
      </c>
      <c r="B69" s="10"/>
      <c r="C69" s="10"/>
      <c r="D69" s="10"/>
      <c r="E69" s="21"/>
      <c r="F69" s="10"/>
      <c r="G69" s="10"/>
      <c r="H69" s="14"/>
      <c r="I69" s="14"/>
      <c r="J69" s="14"/>
      <c r="K69" s="60"/>
      <c r="L69" s="35"/>
      <c r="M69" s="60"/>
      <c r="N69" s="14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1">
        <v>950</v>
      </c>
      <c r="F70" s="6">
        <v>1</v>
      </c>
      <c r="G70" s="26">
        <f t="shared" ref="G70:G75" si="6">COUNTA(H70:K70)</f>
        <v>1</v>
      </c>
      <c r="H70" s="9"/>
      <c r="I70" s="9"/>
      <c r="J70" s="9"/>
      <c r="K70" s="29" t="s">
        <v>173</v>
      </c>
      <c r="L70" s="44"/>
      <c r="M70" s="9"/>
      <c r="N70" s="9"/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6"/>
        <v>1</v>
      </c>
      <c r="H71" s="9"/>
      <c r="I71" s="9"/>
      <c r="J71" s="9"/>
      <c r="K71" s="29" t="s">
        <v>177</v>
      </c>
      <c r="L71" s="44"/>
      <c r="M71" s="9"/>
      <c r="N71" s="9"/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f t="shared" si="6"/>
        <v>1</v>
      </c>
      <c r="H72" s="9"/>
      <c r="I72" s="9"/>
      <c r="J72" s="9"/>
      <c r="K72" s="29" t="s">
        <v>177</v>
      </c>
      <c r="M72" s="9"/>
      <c r="N72" s="9"/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si="6"/>
        <v>1</v>
      </c>
      <c r="H73" s="9"/>
      <c r="I73" s="9"/>
      <c r="J73" s="9"/>
      <c r="K73" s="29" t="s">
        <v>173</v>
      </c>
      <c r="M73" s="9"/>
      <c r="N73" s="9"/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9"/>
      <c r="F74" s="6">
        <v>1</v>
      </c>
      <c r="G74" s="26">
        <f t="shared" si="6"/>
        <v>1</v>
      </c>
      <c r="H74" s="9"/>
      <c r="I74" s="9"/>
      <c r="J74" s="9"/>
      <c r="K74" s="29">
        <v>5580</v>
      </c>
      <c r="L74" s="44"/>
      <c r="M74" s="9"/>
      <c r="N74" s="9"/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6"/>
        <v>1</v>
      </c>
      <c r="H75" s="9"/>
      <c r="I75" s="9"/>
      <c r="J75" s="9"/>
      <c r="K75" s="59" t="s">
        <v>175</v>
      </c>
      <c r="L75" s="44"/>
      <c r="M75" s="9"/>
      <c r="N75" s="9"/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60"/>
      <c r="L76" s="35"/>
      <c r="M76" s="60"/>
      <c r="N76" s="14"/>
    </row>
    <row r="77" spans="1:14" x14ac:dyDescent="0.2">
      <c r="A77" s="10" t="s">
        <v>153</v>
      </c>
      <c r="B77" s="10"/>
      <c r="C77" s="10"/>
      <c r="D77" s="10"/>
      <c r="E77" s="21"/>
      <c r="F77" s="10"/>
      <c r="G77" s="10"/>
      <c r="H77" s="14"/>
      <c r="I77" s="14"/>
      <c r="J77" s="14"/>
      <c r="K77" s="60"/>
      <c r="L77" s="35"/>
      <c r="M77" s="60"/>
      <c r="N77" s="14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7">COUNTA(H78:K78)</f>
        <v>1</v>
      </c>
      <c r="H78" s="9"/>
      <c r="I78" s="9"/>
      <c r="J78" s="9"/>
      <c r="K78" s="29" t="s">
        <v>178</v>
      </c>
      <c r="L78" s="44"/>
      <c r="M78" s="9"/>
      <c r="N78" s="9"/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7"/>
        <v>1</v>
      </c>
      <c r="H79" s="9"/>
      <c r="I79" s="9"/>
      <c r="J79" s="9"/>
      <c r="K79" s="29" t="s">
        <v>179</v>
      </c>
      <c r="L79" s="44"/>
      <c r="M79" s="9"/>
      <c r="N79" s="9"/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7"/>
        <v>1</v>
      </c>
      <c r="H80" s="9"/>
      <c r="I80" s="9"/>
      <c r="J80" s="9"/>
      <c r="K80" s="29" t="s">
        <v>180</v>
      </c>
      <c r="L80" s="44"/>
      <c r="M80" s="9"/>
      <c r="N80" s="9"/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7"/>
        <v>1</v>
      </c>
      <c r="H81" s="9"/>
      <c r="I81" s="9"/>
      <c r="J81" s="9"/>
      <c r="K81" s="29" t="s">
        <v>179</v>
      </c>
      <c r="L81" s="44"/>
      <c r="M81" s="9"/>
      <c r="N81" s="9"/>
    </row>
    <row r="82" spans="1:14" x14ac:dyDescent="0.2">
      <c r="A82" s="6" t="s">
        <v>158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7"/>
        <v>1</v>
      </c>
      <c r="H82" s="9"/>
      <c r="I82" s="9"/>
      <c r="J82" s="9"/>
      <c r="K82" s="29" t="s">
        <v>179</v>
      </c>
      <c r="L82" s="44"/>
      <c r="M82" s="9"/>
      <c r="N82" s="9"/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60"/>
      <c r="L83" s="35"/>
      <c r="M83" s="60"/>
      <c r="N83" s="14"/>
    </row>
    <row r="84" spans="1:14" x14ac:dyDescent="0.2">
      <c r="A84" s="10" t="s">
        <v>154</v>
      </c>
      <c r="B84" s="10"/>
      <c r="C84" s="10"/>
      <c r="D84" s="10"/>
      <c r="E84" s="21"/>
      <c r="F84" s="10"/>
      <c r="G84" s="10"/>
      <c r="H84" s="14"/>
      <c r="I84" s="14"/>
      <c r="J84" s="14"/>
      <c r="K84" s="60"/>
      <c r="L84" s="35"/>
      <c r="M84" s="60"/>
      <c r="N84" s="14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9"/>
      <c r="F85" s="6">
        <v>1</v>
      </c>
      <c r="G85" s="26">
        <f t="shared" ref="G85:G100" si="8">COUNTA(H85:K85)</f>
        <v>1</v>
      </c>
      <c r="H85" s="9"/>
      <c r="I85" s="9"/>
      <c r="J85" s="9"/>
      <c r="K85" s="29" t="s">
        <v>194</v>
      </c>
      <c r="M85" s="9"/>
      <c r="N85" s="9"/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9"/>
      <c r="F86" s="6">
        <v>1</v>
      </c>
      <c r="G86" s="26">
        <f t="shared" si="8"/>
        <v>1</v>
      </c>
      <c r="H86" s="9"/>
      <c r="I86" s="9"/>
      <c r="J86" s="9"/>
      <c r="K86" s="29" t="s">
        <v>194</v>
      </c>
      <c r="M86" s="9"/>
      <c r="N86" s="9"/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9"/>
      <c r="F87" s="6">
        <v>1</v>
      </c>
      <c r="G87" s="26">
        <f t="shared" si="8"/>
        <v>1</v>
      </c>
      <c r="H87" s="9"/>
      <c r="I87" s="9"/>
      <c r="J87" s="9"/>
      <c r="K87" s="29" t="s">
        <v>194</v>
      </c>
      <c r="M87" s="9"/>
      <c r="N87" s="9"/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9"/>
      <c r="F88" s="6">
        <v>1</v>
      </c>
      <c r="G88" s="26">
        <f t="shared" si="8"/>
        <v>1</v>
      </c>
      <c r="H88" s="9"/>
      <c r="I88" s="9"/>
      <c r="J88" s="9"/>
      <c r="K88" s="29" t="s">
        <v>194</v>
      </c>
      <c r="M88" s="9"/>
      <c r="N88" s="9"/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9"/>
      <c r="F89" s="6">
        <v>1</v>
      </c>
      <c r="G89" s="26">
        <f t="shared" si="8"/>
        <v>1</v>
      </c>
      <c r="H89" s="9"/>
      <c r="I89" s="9"/>
      <c r="J89" s="9"/>
      <c r="K89" s="29" t="s">
        <v>194</v>
      </c>
      <c r="M89" s="9"/>
      <c r="N89" s="9"/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9"/>
      <c r="F90" s="6">
        <v>1</v>
      </c>
      <c r="G90" s="26">
        <f t="shared" si="8"/>
        <v>1</v>
      </c>
      <c r="H90" s="9"/>
      <c r="I90" s="9"/>
      <c r="J90" s="9"/>
      <c r="K90" s="29" t="s">
        <v>194</v>
      </c>
      <c r="M90" s="9"/>
      <c r="N90" s="9"/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9"/>
      <c r="F91" s="6">
        <v>1</v>
      </c>
      <c r="G91" s="26">
        <f t="shared" si="8"/>
        <v>1</v>
      </c>
      <c r="H91" s="9"/>
      <c r="I91" s="9"/>
      <c r="J91" s="9"/>
      <c r="K91" s="29" t="s">
        <v>194</v>
      </c>
      <c r="M91" s="9"/>
      <c r="N91" s="9"/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9"/>
      <c r="F92" s="6">
        <v>1</v>
      </c>
      <c r="G92" s="26">
        <f t="shared" si="8"/>
        <v>1</v>
      </c>
      <c r="H92" s="9"/>
      <c r="I92" s="9"/>
      <c r="J92" s="9"/>
      <c r="K92" s="29" t="s">
        <v>194</v>
      </c>
      <c r="M92" s="9"/>
      <c r="N92" s="9"/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9"/>
      <c r="F93" s="6">
        <v>1</v>
      </c>
      <c r="G93" s="26">
        <f t="shared" si="8"/>
        <v>1</v>
      </c>
      <c r="H93" s="9"/>
      <c r="I93" s="9"/>
      <c r="J93" s="9"/>
      <c r="K93" s="29" t="s">
        <v>194</v>
      </c>
      <c r="M93" s="9"/>
      <c r="N93" s="9"/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9"/>
      <c r="F94" s="6">
        <v>1</v>
      </c>
      <c r="G94" s="26">
        <f t="shared" si="8"/>
        <v>1</v>
      </c>
      <c r="H94" s="9"/>
      <c r="I94" s="9"/>
      <c r="J94" s="9"/>
      <c r="K94" s="29" t="s">
        <v>194</v>
      </c>
      <c r="M94" s="9"/>
      <c r="N94" s="9"/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9"/>
      <c r="F95" s="6">
        <v>1</v>
      </c>
      <c r="G95" s="26">
        <f t="shared" si="8"/>
        <v>1</v>
      </c>
      <c r="H95" s="9"/>
      <c r="I95" s="9"/>
      <c r="J95" s="9"/>
      <c r="K95" s="29" t="s">
        <v>194</v>
      </c>
      <c r="M95" s="9"/>
      <c r="N95" s="9"/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9"/>
      <c r="F96" s="6">
        <v>1</v>
      </c>
      <c r="G96" s="26">
        <f t="shared" si="8"/>
        <v>1</v>
      </c>
      <c r="H96" s="9"/>
      <c r="I96" s="9"/>
      <c r="J96" s="9"/>
      <c r="K96" s="29" t="s">
        <v>194</v>
      </c>
      <c r="M96" s="9"/>
      <c r="N96" s="9"/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9"/>
      <c r="F97" s="6">
        <v>1</v>
      </c>
      <c r="G97" s="26">
        <f t="shared" si="8"/>
        <v>1</v>
      </c>
      <c r="H97" s="9"/>
      <c r="I97" s="9"/>
      <c r="J97" s="9"/>
      <c r="K97" s="29" t="s">
        <v>176</v>
      </c>
      <c r="M97" s="9"/>
      <c r="N97" s="9"/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9"/>
      <c r="F98" s="6">
        <v>1</v>
      </c>
      <c r="G98" s="26">
        <f t="shared" si="8"/>
        <v>1</v>
      </c>
      <c r="H98" s="9"/>
      <c r="I98" s="9"/>
      <c r="J98" s="9"/>
      <c r="K98" s="29" t="s">
        <v>194</v>
      </c>
      <c r="M98" s="9"/>
      <c r="N98" s="9"/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9"/>
      <c r="F99" s="6">
        <v>1</v>
      </c>
      <c r="G99" s="26">
        <f t="shared" si="8"/>
        <v>1</v>
      </c>
      <c r="H99" s="9"/>
      <c r="I99" s="9"/>
      <c r="J99" s="9"/>
      <c r="K99" s="29" t="s">
        <v>194</v>
      </c>
      <c r="M99" s="9"/>
      <c r="N99" s="9"/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9"/>
      <c r="F100" s="6">
        <v>1</v>
      </c>
      <c r="G100" s="26">
        <f t="shared" si="8"/>
        <v>1</v>
      </c>
      <c r="H100" s="9"/>
      <c r="I100" s="9"/>
      <c r="J100" s="9"/>
      <c r="K100" s="29" t="s">
        <v>194</v>
      </c>
      <c r="M100" s="9"/>
      <c r="N100" s="9"/>
    </row>
    <row r="101" spans="1:14" x14ac:dyDescent="0.2">
      <c r="A101" s="10"/>
      <c r="B101" s="10"/>
      <c r="C101" s="10"/>
      <c r="D101" s="10"/>
      <c r="E101" s="21"/>
      <c r="F101" s="10"/>
      <c r="G101" s="10"/>
      <c r="H101" s="14"/>
      <c r="I101" s="14"/>
      <c r="J101" s="14"/>
      <c r="K101" s="60"/>
      <c r="L101" s="35"/>
      <c r="M101" s="60"/>
      <c r="N101" s="14"/>
    </row>
    <row r="102" spans="1:14" x14ac:dyDescent="0.2">
      <c r="A102" s="10" t="s">
        <v>155</v>
      </c>
      <c r="B102" s="10"/>
      <c r="C102" s="10"/>
      <c r="D102" s="10"/>
      <c r="E102" s="21"/>
      <c r="F102" s="10"/>
      <c r="G102" s="10"/>
      <c r="H102" s="14"/>
      <c r="I102" s="14"/>
      <c r="J102" s="14"/>
      <c r="K102" s="60"/>
      <c r="L102" s="35"/>
      <c r="M102" s="60"/>
      <c r="N102" s="14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9"/>
      <c r="F103" s="8">
        <v>1</v>
      </c>
      <c r="G103" s="26">
        <f t="shared" ref="G103:G115" si="9">COUNTA(H103:K103)</f>
        <v>1</v>
      </c>
      <c r="H103" s="9"/>
      <c r="I103" s="9"/>
      <c r="J103" s="9"/>
      <c r="K103" s="29" t="s">
        <v>176</v>
      </c>
      <c r="M103" s="9"/>
      <c r="N103" s="9"/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9"/>
      <c r="F104" s="6">
        <v>1</v>
      </c>
      <c r="G104" s="26">
        <f t="shared" si="9"/>
        <v>1</v>
      </c>
      <c r="H104" s="9"/>
      <c r="I104" s="9"/>
      <c r="J104" s="9"/>
      <c r="K104" s="29" t="s">
        <v>176</v>
      </c>
      <c r="M104" s="9"/>
      <c r="N104" s="9"/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9"/>
      <c r="F105" s="8">
        <v>1</v>
      </c>
      <c r="G105" s="26">
        <f t="shared" si="9"/>
        <v>1</v>
      </c>
      <c r="H105" s="9"/>
      <c r="I105" s="9"/>
      <c r="J105" s="9"/>
      <c r="K105" s="29" t="s">
        <v>177</v>
      </c>
      <c r="M105" s="9"/>
      <c r="N105" s="9"/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9"/>
      <c r="F106" s="6">
        <v>1</v>
      </c>
      <c r="G106" s="26">
        <f t="shared" si="9"/>
        <v>1</v>
      </c>
      <c r="H106" s="9"/>
      <c r="I106" s="9"/>
      <c r="J106" s="9"/>
      <c r="K106" s="29" t="s">
        <v>176</v>
      </c>
      <c r="M106" s="9"/>
      <c r="N106" s="9"/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9"/>
      <c r="F107" s="8">
        <v>1</v>
      </c>
      <c r="G107" s="26">
        <f t="shared" si="9"/>
        <v>1</v>
      </c>
      <c r="H107" s="9"/>
      <c r="I107" s="9"/>
      <c r="J107" s="9"/>
      <c r="K107" s="29" t="s">
        <v>176</v>
      </c>
      <c r="M107" s="9"/>
      <c r="N107" s="9"/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9"/>
      <c r="F108" s="6">
        <v>1</v>
      </c>
      <c r="G108" s="26">
        <f t="shared" si="9"/>
        <v>1</v>
      </c>
      <c r="H108" s="9"/>
      <c r="I108" s="9"/>
      <c r="J108" s="9"/>
      <c r="K108" s="29" t="s">
        <v>177</v>
      </c>
      <c r="M108" s="9"/>
      <c r="N108" s="9"/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9"/>
      <c r="F109" s="8">
        <v>1</v>
      </c>
      <c r="G109" s="26">
        <f t="shared" si="9"/>
        <v>1</v>
      </c>
      <c r="H109" s="9"/>
      <c r="I109" s="9"/>
      <c r="J109" s="9"/>
      <c r="K109" s="29" t="s">
        <v>176</v>
      </c>
      <c r="M109" s="9"/>
      <c r="N109" s="9"/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9"/>
      <c r="F110" s="6">
        <v>1</v>
      </c>
      <c r="G110" s="26">
        <f t="shared" si="9"/>
        <v>1</v>
      </c>
      <c r="H110" s="9"/>
      <c r="I110" s="9"/>
      <c r="J110" s="9"/>
      <c r="K110" s="29" t="s">
        <v>176</v>
      </c>
      <c r="M110" s="9"/>
      <c r="N110" s="9"/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9"/>
      <c r="F111" s="8">
        <v>1</v>
      </c>
      <c r="G111" s="26">
        <f t="shared" si="9"/>
        <v>1</v>
      </c>
      <c r="H111" s="9"/>
      <c r="I111" s="9"/>
      <c r="J111" s="9"/>
      <c r="K111" s="29" t="s">
        <v>176</v>
      </c>
      <c r="M111" s="9"/>
      <c r="N111" s="9"/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9"/>
      <c r="F112" s="6">
        <v>1</v>
      </c>
      <c r="G112" s="26">
        <f t="shared" si="9"/>
        <v>1</v>
      </c>
      <c r="H112" s="9"/>
      <c r="I112" s="9"/>
      <c r="J112" s="9"/>
      <c r="K112" s="29" t="s">
        <v>176</v>
      </c>
      <c r="M112" s="9"/>
      <c r="N112" s="9"/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9"/>
      <c r="F113" s="8">
        <v>1</v>
      </c>
      <c r="G113" s="26">
        <f t="shared" si="9"/>
        <v>1</v>
      </c>
      <c r="H113" s="9"/>
      <c r="I113" s="9"/>
      <c r="J113" s="9"/>
      <c r="K113" s="29" t="s">
        <v>176</v>
      </c>
      <c r="M113" s="9"/>
      <c r="N113" s="9"/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9"/>
      <c r="F114" s="6">
        <v>1</v>
      </c>
      <c r="G114" s="26">
        <f t="shared" si="9"/>
        <v>1</v>
      </c>
      <c r="H114" s="9"/>
      <c r="I114" s="9"/>
      <c r="J114" s="9"/>
      <c r="K114" s="29" t="s">
        <v>176</v>
      </c>
      <c r="M114" s="9"/>
      <c r="N114" s="9"/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9"/>
      <c r="F115" s="8">
        <v>1</v>
      </c>
      <c r="G115" s="26">
        <f t="shared" si="9"/>
        <v>1</v>
      </c>
      <c r="H115" s="9"/>
      <c r="I115" s="9"/>
      <c r="J115" s="9"/>
      <c r="K115" s="29" t="s">
        <v>176</v>
      </c>
      <c r="M115" s="9"/>
      <c r="N115" s="9"/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9"/>
      <c r="N116" s="9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8">
        <v>1E-3</v>
      </c>
      <c r="F117" s="8">
        <v>1</v>
      </c>
      <c r="G117" s="26">
        <f t="shared" ref="G117" si="10">COUNTA(H117:K117)</f>
        <v>1</v>
      </c>
      <c r="H117" s="9"/>
      <c r="I117" s="9"/>
      <c r="J117" s="9"/>
      <c r="K117" s="29" t="s">
        <v>175</v>
      </c>
      <c r="L117" s="44"/>
      <c r="M117" s="9"/>
      <c r="N117" s="9"/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60"/>
      <c r="L118" s="35"/>
      <c r="M118" s="60"/>
      <c r="N118" s="14"/>
    </row>
    <row r="119" spans="1:14" x14ac:dyDescent="0.2">
      <c r="A119" s="10" t="s">
        <v>156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60"/>
      <c r="L119" s="35"/>
      <c r="M119" s="60"/>
      <c r="N119" s="14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9"/>
      <c r="F120" s="6">
        <v>1</v>
      </c>
      <c r="G120" s="26">
        <f t="shared" ref="G120:G149" si="11">COUNTA(H120:K120)</f>
        <v>1</v>
      </c>
      <c r="H120" s="9"/>
      <c r="I120" s="9"/>
      <c r="J120" s="9"/>
      <c r="K120" s="29" t="s">
        <v>179</v>
      </c>
      <c r="M120" s="9"/>
      <c r="N120" s="9"/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9"/>
      <c r="F121" s="6">
        <v>1</v>
      </c>
      <c r="G121" s="26">
        <f t="shared" si="11"/>
        <v>1</v>
      </c>
      <c r="H121" s="9"/>
      <c r="I121" s="9"/>
      <c r="J121" s="9"/>
      <c r="K121" s="29" t="s">
        <v>179</v>
      </c>
      <c r="M121" s="9"/>
      <c r="N121" s="9"/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9"/>
      <c r="F122" s="6">
        <v>1</v>
      </c>
      <c r="G122" s="26">
        <f t="shared" si="11"/>
        <v>1</v>
      </c>
      <c r="H122" s="9"/>
      <c r="I122" s="9"/>
      <c r="J122" s="9"/>
      <c r="K122" s="29" t="s">
        <v>179</v>
      </c>
      <c r="M122" s="9"/>
      <c r="N122" s="9"/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9"/>
      <c r="F123" s="6">
        <v>1</v>
      </c>
      <c r="G123" s="26">
        <f t="shared" si="11"/>
        <v>1</v>
      </c>
      <c r="H123" s="9"/>
      <c r="I123" s="9"/>
      <c r="J123" s="9"/>
      <c r="K123" s="29" t="s">
        <v>179</v>
      </c>
      <c r="M123" s="9"/>
      <c r="N123" s="9"/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9"/>
      <c r="F124" s="6">
        <v>1</v>
      </c>
      <c r="G124" s="26">
        <f t="shared" si="11"/>
        <v>1</v>
      </c>
      <c r="H124" s="9"/>
      <c r="I124" s="9"/>
      <c r="J124" s="9"/>
      <c r="K124" s="29" t="s">
        <v>179</v>
      </c>
      <c r="M124" s="9"/>
      <c r="N124" s="9"/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9"/>
      <c r="F125" s="6">
        <v>1</v>
      </c>
      <c r="G125" s="26">
        <f t="shared" si="11"/>
        <v>1</v>
      </c>
      <c r="H125" s="9"/>
      <c r="I125" s="9"/>
      <c r="J125" s="9"/>
      <c r="K125" s="29" t="s">
        <v>196</v>
      </c>
      <c r="M125" s="9"/>
      <c r="N125" s="9"/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9"/>
      <c r="F126" s="6">
        <v>1</v>
      </c>
      <c r="G126" s="26">
        <f t="shared" si="11"/>
        <v>1</v>
      </c>
      <c r="H126" s="9"/>
      <c r="I126" s="9"/>
      <c r="J126" s="9"/>
      <c r="K126" s="29" t="s">
        <v>196</v>
      </c>
      <c r="M126" s="9"/>
      <c r="N126" s="9"/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9"/>
      <c r="F127" s="6">
        <v>1</v>
      </c>
      <c r="G127" s="26">
        <f t="shared" si="11"/>
        <v>1</v>
      </c>
      <c r="H127" s="9"/>
      <c r="I127" s="9"/>
      <c r="J127" s="9"/>
      <c r="K127" s="29" t="s">
        <v>196</v>
      </c>
      <c r="M127" s="9"/>
      <c r="N127" s="9"/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9"/>
      <c r="F128" s="6">
        <v>1</v>
      </c>
      <c r="G128" s="26">
        <f t="shared" si="11"/>
        <v>1</v>
      </c>
      <c r="H128" s="9"/>
      <c r="I128" s="9"/>
      <c r="J128" s="9"/>
      <c r="K128" s="29" t="s">
        <v>196</v>
      </c>
      <c r="M128" s="9"/>
      <c r="N128" s="9"/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9"/>
      <c r="F129" s="6">
        <v>1</v>
      </c>
      <c r="G129" s="26">
        <f t="shared" si="11"/>
        <v>1</v>
      </c>
      <c r="H129" s="9"/>
      <c r="I129" s="9"/>
      <c r="J129" s="9"/>
      <c r="K129" s="29" t="s">
        <v>196</v>
      </c>
      <c r="M129" s="9"/>
      <c r="N129" s="9"/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9"/>
      <c r="F130" s="6">
        <v>1</v>
      </c>
      <c r="G130" s="26">
        <f t="shared" si="11"/>
        <v>1</v>
      </c>
      <c r="H130" s="9"/>
      <c r="I130" s="9"/>
      <c r="J130" s="9"/>
      <c r="K130" s="29" t="s">
        <v>196</v>
      </c>
      <c r="M130" s="9"/>
      <c r="N130" s="9"/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9"/>
      <c r="F131" s="6">
        <v>1</v>
      </c>
      <c r="G131" s="26">
        <f t="shared" si="11"/>
        <v>1</v>
      </c>
      <c r="H131" s="9"/>
      <c r="I131" s="9"/>
      <c r="J131" s="9"/>
      <c r="K131" s="29" t="s">
        <v>196</v>
      </c>
      <c r="M131" s="9"/>
      <c r="N131" s="9"/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9"/>
      <c r="F132" s="6">
        <v>1</v>
      </c>
      <c r="G132" s="26">
        <f t="shared" si="11"/>
        <v>1</v>
      </c>
      <c r="H132" s="9"/>
      <c r="I132" s="9"/>
      <c r="J132" s="9"/>
      <c r="K132" s="29" t="s">
        <v>196</v>
      </c>
      <c r="M132" s="9"/>
      <c r="N132" s="9"/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9"/>
      <c r="F133" s="6">
        <v>1</v>
      </c>
      <c r="G133" s="26">
        <f t="shared" si="11"/>
        <v>1</v>
      </c>
      <c r="H133" s="9"/>
      <c r="I133" s="9"/>
      <c r="J133" s="9"/>
      <c r="K133" s="29" t="s">
        <v>196</v>
      </c>
      <c r="M133" s="9"/>
      <c r="N133" s="9"/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9"/>
      <c r="F134" s="6">
        <v>1</v>
      </c>
      <c r="G134" s="26">
        <f t="shared" si="11"/>
        <v>1</v>
      </c>
      <c r="H134" s="9"/>
      <c r="I134" s="9"/>
      <c r="J134" s="9"/>
      <c r="K134" s="29" t="s">
        <v>196</v>
      </c>
      <c r="M134" s="9"/>
      <c r="N134" s="9"/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9"/>
      <c r="F135" s="6">
        <v>1</v>
      </c>
      <c r="G135" s="26">
        <f t="shared" si="11"/>
        <v>1</v>
      </c>
      <c r="H135" s="9"/>
      <c r="I135" s="9"/>
      <c r="J135" s="9"/>
      <c r="K135" s="29" t="s">
        <v>196</v>
      </c>
      <c r="M135" s="9"/>
      <c r="N135" s="9"/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9"/>
      <c r="F136" s="6">
        <v>1</v>
      </c>
      <c r="G136" s="26">
        <f t="shared" si="11"/>
        <v>1</v>
      </c>
      <c r="H136" s="9"/>
      <c r="I136" s="9"/>
      <c r="J136" s="9"/>
      <c r="K136" s="29" t="s">
        <v>196</v>
      </c>
      <c r="M136" s="9"/>
      <c r="N136" s="9"/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9"/>
      <c r="F137" s="6">
        <v>1</v>
      </c>
      <c r="G137" s="26">
        <f t="shared" si="11"/>
        <v>1</v>
      </c>
      <c r="H137" s="9"/>
      <c r="I137" s="9"/>
      <c r="J137" s="9"/>
      <c r="K137" s="29" t="s">
        <v>196</v>
      </c>
      <c r="M137" s="9"/>
      <c r="N137" s="9"/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9"/>
      <c r="F138" s="6">
        <v>1</v>
      </c>
      <c r="G138" s="26">
        <f t="shared" si="11"/>
        <v>1</v>
      </c>
      <c r="H138" s="9"/>
      <c r="I138" s="9"/>
      <c r="J138" s="9"/>
      <c r="K138" s="29" t="s">
        <v>196</v>
      </c>
      <c r="M138" s="9"/>
      <c r="N138" s="9"/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9"/>
      <c r="F139" s="6">
        <v>1</v>
      </c>
      <c r="G139" s="26">
        <f t="shared" si="11"/>
        <v>1</v>
      </c>
      <c r="H139" s="9"/>
      <c r="I139" s="9"/>
      <c r="J139" s="9"/>
      <c r="K139" s="29" t="s">
        <v>196</v>
      </c>
      <c r="M139" s="9"/>
      <c r="N139" s="9"/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9"/>
      <c r="F140" s="6">
        <v>1</v>
      </c>
      <c r="G140" s="26">
        <f t="shared" si="11"/>
        <v>1</v>
      </c>
      <c r="H140" s="9"/>
      <c r="I140" s="9"/>
      <c r="J140" s="9"/>
      <c r="K140" s="29" t="s">
        <v>196</v>
      </c>
      <c r="M140" s="9"/>
      <c r="N140" s="9"/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9"/>
      <c r="F141" s="6">
        <v>1</v>
      </c>
      <c r="G141" s="26">
        <f t="shared" si="11"/>
        <v>1</v>
      </c>
      <c r="H141" s="9"/>
      <c r="I141" s="9"/>
      <c r="J141" s="9"/>
      <c r="K141" s="29" t="s">
        <v>196</v>
      </c>
      <c r="M141" s="9"/>
      <c r="N141" s="9"/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9"/>
      <c r="F142" s="6">
        <v>1</v>
      </c>
      <c r="G142" s="26">
        <f t="shared" si="11"/>
        <v>1</v>
      </c>
      <c r="H142" s="9"/>
      <c r="I142" s="9"/>
      <c r="J142" s="9"/>
      <c r="K142" s="29" t="s">
        <v>196</v>
      </c>
      <c r="M142" s="9"/>
      <c r="N142" s="9"/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9"/>
      <c r="F143" s="6">
        <v>1</v>
      </c>
      <c r="G143" s="26">
        <f t="shared" si="11"/>
        <v>1</v>
      </c>
      <c r="H143" s="9"/>
      <c r="I143" s="9"/>
      <c r="J143" s="9"/>
      <c r="K143" s="29" t="s">
        <v>196</v>
      </c>
      <c r="M143" s="9"/>
      <c r="N143" s="9"/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9"/>
      <c r="F144" s="6">
        <v>1</v>
      </c>
      <c r="G144" s="26">
        <f t="shared" si="11"/>
        <v>1</v>
      </c>
      <c r="H144" s="9"/>
      <c r="I144" s="9"/>
      <c r="J144" s="9"/>
      <c r="K144" s="29" t="s">
        <v>196</v>
      </c>
      <c r="M144" s="9"/>
      <c r="N144" s="9"/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9"/>
      <c r="F145" s="6">
        <v>1</v>
      </c>
      <c r="G145" s="26">
        <f t="shared" si="11"/>
        <v>1</v>
      </c>
      <c r="H145" s="9"/>
      <c r="I145" s="9"/>
      <c r="J145" s="9"/>
      <c r="K145" s="29" t="s">
        <v>196</v>
      </c>
      <c r="M145" s="9"/>
      <c r="N145" s="9"/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9"/>
      <c r="F146" s="6">
        <v>1</v>
      </c>
      <c r="G146" s="26">
        <f t="shared" si="11"/>
        <v>1</v>
      </c>
      <c r="H146" s="9"/>
      <c r="I146" s="9"/>
      <c r="J146" s="9"/>
      <c r="K146" s="29" t="s">
        <v>196</v>
      </c>
      <c r="M146" s="9"/>
      <c r="N146" s="9"/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9"/>
      <c r="F147" s="6">
        <v>1</v>
      </c>
      <c r="G147" s="26">
        <f t="shared" si="11"/>
        <v>1</v>
      </c>
      <c r="H147" s="9"/>
      <c r="I147" s="9"/>
      <c r="J147" s="9"/>
      <c r="K147" s="29" t="s">
        <v>196</v>
      </c>
      <c r="M147" s="9"/>
      <c r="N147" s="9"/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9"/>
      <c r="F148" s="6">
        <v>1</v>
      </c>
      <c r="G148" s="26">
        <f t="shared" si="11"/>
        <v>1</v>
      </c>
      <c r="H148" s="9"/>
      <c r="I148" s="9"/>
      <c r="J148" s="9"/>
      <c r="K148" s="59" t="s">
        <v>196</v>
      </c>
      <c r="M148" s="9"/>
      <c r="N148" s="9"/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9"/>
      <c r="F149" s="6">
        <v>1</v>
      </c>
      <c r="G149" s="26">
        <f t="shared" si="11"/>
        <v>0</v>
      </c>
      <c r="H149" s="9"/>
      <c r="I149" s="9"/>
      <c r="J149" s="9"/>
      <c r="K149" s="29"/>
      <c r="M149" s="9"/>
      <c r="N149" s="9"/>
    </row>
    <row r="150" spans="1:14" x14ac:dyDescent="0.2">
      <c r="A150" s="6"/>
      <c r="B150" s="6"/>
      <c r="C150" s="6"/>
      <c r="D150" s="6"/>
      <c r="E150" s="9"/>
      <c r="F150" s="6"/>
      <c r="G150" s="7"/>
      <c r="H150" s="9"/>
      <c r="I150" s="9"/>
      <c r="J150" s="9"/>
      <c r="K150" s="29"/>
      <c r="M150" s="9"/>
      <c r="N150" s="9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2"/>
      <c r="I151" s="62"/>
      <c r="J151" s="62"/>
      <c r="K151" s="63"/>
      <c r="L151" s="61"/>
      <c r="M151" s="62"/>
      <c r="N151" s="62"/>
    </row>
    <row r="152" spans="1:14" ht="27" customHeight="1" thickTop="1" x14ac:dyDescent="0.2">
      <c r="A152" s="2"/>
      <c r="B152" s="66" t="s">
        <v>186</v>
      </c>
      <c r="C152" s="67"/>
      <c r="D152"/>
      <c r="E152" s="50"/>
      <c r="L152" s="34"/>
    </row>
    <row r="153" spans="1:14" x14ac:dyDescent="0.2">
      <c r="A153" s="3"/>
      <c r="B153" s="68"/>
      <c r="C153"/>
      <c r="D153"/>
      <c r="E153" s="50"/>
      <c r="L153" s="34"/>
    </row>
    <row r="154" spans="1:14" x14ac:dyDescent="0.2">
      <c r="A154" s="4"/>
      <c r="B154" s="68"/>
      <c r="C154"/>
      <c r="D154"/>
      <c r="E154" s="50"/>
      <c r="L154" s="34"/>
    </row>
    <row r="155" spans="1:14" x14ac:dyDescent="0.2">
      <c r="A155" s="5"/>
      <c r="B155" s="68"/>
      <c r="C155"/>
      <c r="D155"/>
      <c r="E155" s="50"/>
      <c r="L155" s="34"/>
    </row>
    <row r="156" spans="1:14" x14ac:dyDescent="0.2">
      <c r="L156" s="34"/>
    </row>
    <row r="157" spans="1:14" x14ac:dyDescent="0.2">
      <c r="A157" s="20" t="s">
        <v>191</v>
      </c>
      <c r="L157" s="34"/>
    </row>
    <row r="158" spans="1:14" x14ac:dyDescent="0.2">
      <c r="A158" s="20" t="s">
        <v>192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 scale="90">
      <selection activeCell="E1" sqref="E1"/>
      <pageMargins left="0.75" right="0.75" top="1" bottom="1" header="0.5" footer="0.5"/>
      <pageSetup paperSize="8" orientation="portrait" horizontalDpi="300" verticalDpi="300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198" priority="24" operator="lessThan">
      <formula>6.5</formula>
    </cfRule>
    <cfRule type="cellIs" dxfId="197" priority="25" operator="greaterThan">
      <formula>8</formula>
    </cfRule>
  </conditionalFormatting>
  <conditionalFormatting sqref="H32:K32">
    <cfRule type="containsText" dxfId="196" priority="22" stopIfTrue="1" operator="containsText" text="&lt;">
      <formula>NOT(ISERROR(SEARCH("&lt;",H32)))</formula>
    </cfRule>
    <cfRule type="cellIs" dxfId="195" priority="23" operator="greaterThan">
      <formula>$E$32</formula>
    </cfRule>
  </conditionalFormatting>
  <conditionalFormatting sqref="H25:K25">
    <cfRule type="containsText" dxfId="194" priority="20" stopIfTrue="1" operator="containsText" text="&lt;">
      <formula>NOT(ISERROR(SEARCH("&lt;",H25)))</formula>
    </cfRule>
    <cfRule type="cellIs" dxfId="193" priority="21" operator="greaterThan">
      <formula>$E$25</formula>
    </cfRule>
  </conditionalFormatting>
  <conditionalFormatting sqref="H23:K23">
    <cfRule type="containsText" dxfId="192" priority="18" stopIfTrue="1" operator="containsText" text="&lt;">
      <formula>NOT(ISERROR(SEARCH("&lt;",H23)))</formula>
    </cfRule>
    <cfRule type="cellIs" dxfId="191" priority="19" operator="greaterThan">
      <formula>$E$23</formula>
    </cfRule>
  </conditionalFormatting>
  <conditionalFormatting sqref="H18:K18">
    <cfRule type="containsText" dxfId="190" priority="16" stopIfTrue="1" operator="containsText" text="&lt;">
      <formula>NOT(ISERROR(SEARCH("&lt;",H18)))</formula>
    </cfRule>
    <cfRule type="cellIs" dxfId="189" priority="17" operator="greaterThan">
      <formula>$E$18</formula>
    </cfRule>
  </conditionalFormatting>
  <conditionalFormatting sqref="H40:K40">
    <cfRule type="containsText" priority="14" stopIfTrue="1" operator="containsText" text="&lt;">
      <formula>NOT(ISERROR(SEARCH("&lt;",H40)))</formula>
    </cfRule>
    <cfRule type="cellIs" dxfId="188" priority="15" operator="greaterThan">
      <formula>$E$40</formula>
    </cfRule>
  </conditionalFormatting>
  <conditionalFormatting sqref="K58">
    <cfRule type="cellIs" dxfId="187" priority="13" operator="greaterThan">
      <formula>$E$58</formula>
    </cfRule>
  </conditionalFormatting>
  <conditionalFormatting sqref="K59">
    <cfRule type="cellIs" dxfId="186" priority="12" operator="greaterThan">
      <formula>$E$59</formula>
    </cfRule>
  </conditionalFormatting>
  <conditionalFormatting sqref="K61">
    <cfRule type="cellIs" dxfId="185" priority="11" operator="greaterThan">
      <formula>$E$61</formula>
    </cfRule>
  </conditionalFormatting>
  <conditionalFormatting sqref="K62">
    <cfRule type="cellIs" dxfId="184" priority="10" operator="greaterThan">
      <formula>$E$62</formula>
    </cfRule>
  </conditionalFormatting>
  <conditionalFormatting sqref="K64">
    <cfRule type="cellIs" dxfId="183" priority="9" operator="greaterThan">
      <formula>$E$64</formula>
    </cfRule>
  </conditionalFormatting>
  <conditionalFormatting sqref="K65">
    <cfRule type="cellIs" dxfId="182" priority="8" operator="greaterThan">
      <formula>$E$65</formula>
    </cfRule>
  </conditionalFormatting>
  <conditionalFormatting sqref="K66">
    <cfRule type="cellIs" dxfId="181" priority="7" operator="greaterThan">
      <formula>$E$66</formula>
    </cfRule>
  </conditionalFormatting>
  <conditionalFormatting sqref="K67">
    <cfRule type="cellIs" dxfId="180" priority="6" operator="greaterThan">
      <formula>$E$67</formula>
    </cfRule>
  </conditionalFormatting>
  <conditionalFormatting sqref="K70">
    <cfRule type="cellIs" dxfId="179" priority="5" operator="greaterThan">
      <formula>$E$70</formula>
    </cfRule>
  </conditionalFormatting>
  <conditionalFormatting sqref="K117">
    <cfRule type="cellIs" dxfId="178" priority="4" operator="greaterThan">
      <formula>$E$117</formula>
    </cfRule>
  </conditionalFormatting>
  <conditionalFormatting sqref="K58:K151">
    <cfRule type="containsText" priority="3" stopIfTrue="1" operator="containsText" text="&lt;">
      <formula>NOT(ISERROR(SEARCH("&lt;",K58)))</formula>
    </cfRule>
  </conditionalFormatting>
  <conditionalFormatting sqref="K20">
    <cfRule type="containsText" priority="1" stopIfTrue="1" operator="containsText" text="&lt;">
      <formula>NOT(ISERROR(SEARCH("&lt;",K20)))</formula>
    </cfRule>
    <cfRule type="cellIs" dxfId="177" priority="2" operator="greaterThan">
      <formula>$E$20</formula>
    </cfRule>
  </conditionalFormatting>
  <pageMargins left="0.75" right="0.75" top="1" bottom="1" header="0.5" footer="0.5"/>
  <pageSetup paperSize="8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620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20" sqref="E20"/>
    </sheetView>
  </sheetViews>
  <sheetFormatPr defaultRowHeight="12.75" x14ac:dyDescent="0.2"/>
  <cols>
    <col min="1" max="1" width="31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16" customWidth="1"/>
  </cols>
  <sheetData>
    <row r="1" spans="1:14" ht="47.25" customHeight="1" x14ac:dyDescent="0.2">
      <c r="A1" s="23" t="s">
        <v>145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160</v>
      </c>
      <c r="G1" s="25" t="s">
        <v>129</v>
      </c>
      <c r="H1" s="21" t="s">
        <v>159</v>
      </c>
      <c r="I1" s="21" t="s">
        <v>159</v>
      </c>
      <c r="J1" s="21" t="s">
        <v>159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40940</v>
      </c>
      <c r="I2" s="13">
        <v>41038</v>
      </c>
      <c r="J2" s="13">
        <v>41130</v>
      </c>
      <c r="K2" s="28">
        <v>41185</v>
      </c>
      <c r="L2" s="39"/>
      <c r="M2" s="12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161</v>
      </c>
      <c r="I3" s="33" t="s">
        <v>161</v>
      </c>
      <c r="J3" s="33" t="s">
        <v>161</v>
      </c>
      <c r="K3" s="33" t="s">
        <v>162</v>
      </c>
      <c r="L3" s="35"/>
      <c r="M3" s="14"/>
      <c r="N3" s="14"/>
    </row>
    <row r="4" spans="1:14" x14ac:dyDescent="0.2">
      <c r="A4" s="10"/>
      <c r="B4" s="10"/>
      <c r="C4" s="10"/>
      <c r="D4" s="10"/>
      <c r="E4" s="47"/>
      <c r="F4" s="10"/>
      <c r="G4" s="10"/>
      <c r="H4" s="33"/>
      <c r="I4" s="33"/>
      <c r="J4" s="33"/>
      <c r="K4" s="33"/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6" si="0">COUNTA(H5:K5)</f>
        <v>4</v>
      </c>
      <c r="H5" s="9">
        <v>6.73</v>
      </c>
      <c r="I5" s="9">
        <v>6.73</v>
      </c>
      <c r="J5" s="9">
        <v>6.79</v>
      </c>
      <c r="K5" s="29">
        <v>6.77</v>
      </c>
      <c r="L5" s="36">
        <f>MIN(H5:K5)</f>
        <v>6.73</v>
      </c>
      <c r="M5" s="56">
        <f>AVERAGE(H5:K5)</f>
        <v>6.7549999999999999</v>
      </c>
      <c r="N5" s="9">
        <f>MAX(H5:K5)</f>
        <v>6.79</v>
      </c>
    </row>
    <row r="6" spans="1:14" x14ac:dyDescent="0.2">
      <c r="A6" s="6" t="s">
        <v>157</v>
      </c>
      <c r="B6" s="6" t="s">
        <v>133</v>
      </c>
      <c r="C6" s="6">
        <v>1</v>
      </c>
      <c r="D6" s="6"/>
      <c r="E6" s="9"/>
      <c r="F6" s="6">
        <v>4</v>
      </c>
      <c r="G6" s="26">
        <f t="shared" si="0"/>
        <v>4</v>
      </c>
      <c r="H6" s="9">
        <v>4320</v>
      </c>
      <c r="I6" s="9">
        <v>2380</v>
      </c>
      <c r="J6" s="9">
        <v>2410</v>
      </c>
      <c r="K6" s="29">
        <v>4200</v>
      </c>
      <c r="L6" s="36">
        <f t="shared" ref="L6:L30" si="1">MIN(H6:K6)</f>
        <v>2380</v>
      </c>
      <c r="M6" s="56">
        <f t="shared" ref="M6:M30" si="2">AVERAGE(H6:K6)</f>
        <v>3327.5</v>
      </c>
      <c r="N6" s="9">
        <f t="shared" ref="N6:N30" si="3">MAX(H6:K6)</f>
        <v>4320</v>
      </c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/>
      <c r="G7" s="26"/>
      <c r="H7" s="9"/>
      <c r="I7" s="9"/>
      <c r="J7" s="9"/>
      <c r="K7" s="29"/>
      <c r="L7" s="44"/>
      <c r="M7" s="56"/>
      <c r="N7" s="9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ref="G8:G19" si="4">COUNTA(H8:K8)</f>
        <v>4</v>
      </c>
      <c r="H8" s="9" t="s">
        <v>173</v>
      </c>
      <c r="I8" s="9" t="s">
        <v>173</v>
      </c>
      <c r="J8" s="9" t="s">
        <v>173</v>
      </c>
      <c r="K8" s="29" t="s">
        <v>173</v>
      </c>
      <c r="L8" s="36" t="s">
        <v>195</v>
      </c>
      <c r="M8" s="56" t="s">
        <v>195</v>
      </c>
      <c r="N8" s="9" t="s">
        <v>195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4"/>
        <v>4</v>
      </c>
      <c r="H9" s="9" t="s">
        <v>173</v>
      </c>
      <c r="I9" s="9" t="s">
        <v>173</v>
      </c>
      <c r="J9" s="9" t="s">
        <v>173</v>
      </c>
      <c r="K9" s="9" t="s">
        <v>173</v>
      </c>
      <c r="L9" s="36" t="s">
        <v>195</v>
      </c>
      <c r="M9" s="56" t="s">
        <v>195</v>
      </c>
      <c r="N9" s="9" t="s">
        <v>195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4"/>
        <v>4</v>
      </c>
      <c r="H10" s="9">
        <v>682</v>
      </c>
      <c r="I10" s="9">
        <v>491</v>
      </c>
      <c r="J10" s="9">
        <v>515</v>
      </c>
      <c r="K10" s="29">
        <v>567</v>
      </c>
      <c r="L10" s="36">
        <f t="shared" si="1"/>
        <v>491</v>
      </c>
      <c r="M10" s="56">
        <f t="shared" si="2"/>
        <v>563.75</v>
      </c>
      <c r="N10" s="9">
        <f t="shared" si="3"/>
        <v>682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4"/>
        <v>4</v>
      </c>
      <c r="H11" s="9">
        <v>682</v>
      </c>
      <c r="I11" s="9">
        <v>491</v>
      </c>
      <c r="J11" s="9">
        <v>515</v>
      </c>
      <c r="K11" s="29">
        <v>567</v>
      </c>
      <c r="L11" s="36">
        <f t="shared" si="1"/>
        <v>491</v>
      </c>
      <c r="M11" s="56">
        <f t="shared" si="2"/>
        <v>563.75</v>
      </c>
      <c r="N11" s="9">
        <f t="shared" si="3"/>
        <v>682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4"/>
        <v>4</v>
      </c>
      <c r="H12" s="9" t="s">
        <v>173</v>
      </c>
      <c r="I12" s="9">
        <v>28</v>
      </c>
      <c r="J12" s="9">
        <v>26</v>
      </c>
      <c r="K12" s="29">
        <v>6</v>
      </c>
      <c r="L12" s="36">
        <f t="shared" si="1"/>
        <v>6</v>
      </c>
      <c r="M12" s="56">
        <f t="shared" si="2"/>
        <v>20</v>
      </c>
      <c r="N12" s="9">
        <f t="shared" si="3"/>
        <v>28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4"/>
        <v>4</v>
      </c>
      <c r="H13" s="9">
        <v>1000</v>
      </c>
      <c r="I13" s="9">
        <v>551</v>
      </c>
      <c r="J13" s="9">
        <v>516</v>
      </c>
      <c r="K13" s="29">
        <v>1020</v>
      </c>
      <c r="L13" s="36">
        <f t="shared" si="1"/>
        <v>516</v>
      </c>
      <c r="M13" s="56">
        <f t="shared" si="2"/>
        <v>771.75</v>
      </c>
      <c r="N13" s="9">
        <f t="shared" si="3"/>
        <v>1020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4"/>
        <v>4</v>
      </c>
      <c r="H14" s="9">
        <v>33</v>
      </c>
      <c r="I14" s="9">
        <v>13</v>
      </c>
      <c r="J14" s="9">
        <v>14</v>
      </c>
      <c r="K14" s="29">
        <v>33</v>
      </c>
      <c r="L14" s="36">
        <f t="shared" si="1"/>
        <v>13</v>
      </c>
      <c r="M14" s="56">
        <f t="shared" si="2"/>
        <v>23.25</v>
      </c>
      <c r="N14" s="9">
        <f t="shared" si="3"/>
        <v>33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4"/>
        <v>4</v>
      </c>
      <c r="H15" s="9">
        <v>93</v>
      </c>
      <c r="I15" s="9">
        <v>59</v>
      </c>
      <c r="J15" s="9">
        <v>59</v>
      </c>
      <c r="K15" s="29">
        <v>89</v>
      </c>
      <c r="L15" s="36">
        <f t="shared" si="1"/>
        <v>59</v>
      </c>
      <c r="M15" s="56">
        <f t="shared" si="2"/>
        <v>75</v>
      </c>
      <c r="N15" s="9">
        <f t="shared" si="3"/>
        <v>93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4"/>
        <v>4</v>
      </c>
      <c r="H16" s="9">
        <v>566</v>
      </c>
      <c r="I16" s="9">
        <v>407</v>
      </c>
      <c r="J16" s="9">
        <v>362</v>
      </c>
      <c r="K16" s="29">
        <v>599</v>
      </c>
      <c r="L16" s="36">
        <f t="shared" si="1"/>
        <v>362</v>
      </c>
      <c r="M16" s="56">
        <f t="shared" si="2"/>
        <v>483.5</v>
      </c>
      <c r="N16" s="9">
        <f t="shared" si="3"/>
        <v>599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4"/>
        <v>4</v>
      </c>
      <c r="H17" s="9">
        <v>56</v>
      </c>
      <c r="I17" s="9">
        <v>12</v>
      </c>
      <c r="J17" s="9">
        <v>17</v>
      </c>
      <c r="K17" s="29">
        <v>63</v>
      </c>
      <c r="L17" s="36">
        <f t="shared" si="1"/>
        <v>12</v>
      </c>
      <c r="M17" s="56">
        <f t="shared" si="2"/>
        <v>37</v>
      </c>
      <c r="N17" s="9">
        <f t="shared" si="3"/>
        <v>63</v>
      </c>
    </row>
    <row r="18" spans="1:14" x14ac:dyDescent="0.2">
      <c r="A18" s="6" t="s">
        <v>146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4"/>
        <v>3</v>
      </c>
      <c r="H18" s="9">
        <v>0.90300000000000002</v>
      </c>
      <c r="I18" s="9">
        <v>1.5</v>
      </c>
      <c r="J18" s="9">
        <v>1.35</v>
      </c>
      <c r="K18" s="29"/>
      <c r="L18" s="36">
        <f t="shared" si="1"/>
        <v>0.90300000000000002</v>
      </c>
      <c r="M18" s="56">
        <f t="shared" si="2"/>
        <v>1.2510000000000001</v>
      </c>
      <c r="N18" s="9">
        <f t="shared" si="3"/>
        <v>1.5</v>
      </c>
    </row>
    <row r="19" spans="1:14" x14ac:dyDescent="0.2">
      <c r="A19" s="6" t="s">
        <v>147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4"/>
        <v>3</v>
      </c>
      <c r="H19" s="9">
        <v>1.3</v>
      </c>
      <c r="I19" s="9">
        <v>104</v>
      </c>
      <c r="J19" s="9">
        <v>56.1</v>
      </c>
      <c r="K19" s="29"/>
      <c r="L19" s="36">
        <f t="shared" si="1"/>
        <v>1.3</v>
      </c>
      <c r="M19" s="56">
        <f t="shared" si="2"/>
        <v>53.800000000000004</v>
      </c>
      <c r="N19" s="9">
        <f t="shared" si="3"/>
        <v>104</v>
      </c>
    </row>
    <row r="20" spans="1:14" x14ac:dyDescent="0.2">
      <c r="A20" s="6" t="s">
        <v>148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>
        <v>0.89200000000000002</v>
      </c>
      <c r="L20" s="36">
        <f t="shared" si="1"/>
        <v>0.89200000000000002</v>
      </c>
      <c r="M20" s="56">
        <f t="shared" si="2"/>
        <v>0.89200000000000002</v>
      </c>
      <c r="N20" s="9">
        <f t="shared" si="3"/>
        <v>0.89200000000000002</v>
      </c>
    </row>
    <row r="21" spans="1:14" x14ac:dyDescent="0.2">
      <c r="A21" s="6" t="s">
        <v>149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>
        <v>156</v>
      </c>
      <c r="L21" s="36">
        <f t="shared" si="1"/>
        <v>156</v>
      </c>
      <c r="M21" s="56">
        <f t="shared" si="2"/>
        <v>156</v>
      </c>
      <c r="N21" s="9">
        <f t="shared" si="3"/>
        <v>156</v>
      </c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5">COUNTA(H22:K22)</f>
        <v>4</v>
      </c>
      <c r="H22" s="9">
        <v>0.2</v>
      </c>
      <c r="I22" s="9">
        <v>0.2</v>
      </c>
      <c r="J22" s="9">
        <v>0.1</v>
      </c>
      <c r="K22" s="29">
        <v>0.2</v>
      </c>
      <c r="L22" s="36">
        <f t="shared" si="1"/>
        <v>0.1</v>
      </c>
      <c r="M22" s="56">
        <f t="shared" si="2"/>
        <v>0.17499999999999999</v>
      </c>
      <c r="N22" s="9">
        <f t="shared" si="3"/>
        <v>0.2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5"/>
        <v>4</v>
      </c>
      <c r="H23" s="9">
        <v>69.7</v>
      </c>
      <c r="I23" s="9">
        <v>13</v>
      </c>
      <c r="J23" s="9">
        <v>17.5</v>
      </c>
      <c r="K23" s="29">
        <v>68.7</v>
      </c>
      <c r="L23" s="36">
        <f t="shared" si="1"/>
        <v>13</v>
      </c>
      <c r="M23" s="56">
        <f t="shared" si="2"/>
        <v>42.225000000000001</v>
      </c>
      <c r="N23" s="9">
        <f t="shared" si="3"/>
        <v>69.7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9"/>
      <c r="F24" s="6">
        <v>4</v>
      </c>
      <c r="G24" s="26">
        <f t="shared" si="5"/>
        <v>4</v>
      </c>
      <c r="H24" s="9">
        <v>0.02</v>
      </c>
      <c r="I24" s="9">
        <v>0.02</v>
      </c>
      <c r="J24" s="9" t="s">
        <v>175</v>
      </c>
      <c r="K24" s="29" t="s">
        <v>175</v>
      </c>
      <c r="L24" s="36">
        <f t="shared" si="1"/>
        <v>0.02</v>
      </c>
      <c r="M24" s="56">
        <f t="shared" si="2"/>
        <v>0.02</v>
      </c>
      <c r="N24" s="9">
        <f t="shared" si="3"/>
        <v>0.02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5"/>
        <v>4</v>
      </c>
      <c r="H25" s="9">
        <v>0.02</v>
      </c>
      <c r="I25" s="9" t="s">
        <v>175</v>
      </c>
      <c r="J25" s="9">
        <v>0.01</v>
      </c>
      <c r="K25" s="29">
        <v>0.02</v>
      </c>
      <c r="L25" s="36">
        <f t="shared" si="1"/>
        <v>0.01</v>
      </c>
      <c r="M25" s="56">
        <f t="shared" si="2"/>
        <v>1.6666666666666666E-2</v>
      </c>
      <c r="N25" s="9">
        <f t="shared" si="3"/>
        <v>0.02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5"/>
        <v>4</v>
      </c>
      <c r="H26" s="9">
        <v>0.04</v>
      </c>
      <c r="I26" s="9">
        <v>0.02</v>
      </c>
      <c r="J26" s="9">
        <v>0.01</v>
      </c>
      <c r="K26" s="29">
        <v>0.02</v>
      </c>
      <c r="L26" s="36">
        <f t="shared" si="1"/>
        <v>0.01</v>
      </c>
      <c r="M26" s="56">
        <f t="shared" si="2"/>
        <v>2.2499999999999999E-2</v>
      </c>
      <c r="N26" s="9">
        <f t="shared" si="3"/>
        <v>0.04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5"/>
        <v>4</v>
      </c>
      <c r="H27" s="9">
        <v>41.8</v>
      </c>
      <c r="I27" s="9">
        <v>25.9</v>
      </c>
      <c r="J27" s="9">
        <v>25.4</v>
      </c>
      <c r="K27" s="29">
        <v>40.200000000000003</v>
      </c>
      <c r="L27" s="36">
        <f t="shared" si="1"/>
        <v>25.4</v>
      </c>
      <c r="M27" s="56">
        <f t="shared" si="2"/>
        <v>33.325000000000003</v>
      </c>
      <c r="N27" s="9">
        <f t="shared" si="3"/>
        <v>41.8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5"/>
        <v>4</v>
      </c>
      <c r="H28" s="9">
        <v>40.299999999999997</v>
      </c>
      <c r="I28" s="17">
        <v>23.5</v>
      </c>
      <c r="J28" s="9">
        <v>23</v>
      </c>
      <c r="K28" s="29">
        <v>36.6</v>
      </c>
      <c r="L28" s="36">
        <f t="shared" si="1"/>
        <v>23</v>
      </c>
      <c r="M28" s="56">
        <f t="shared" si="2"/>
        <v>30.85</v>
      </c>
      <c r="N28" s="9">
        <f t="shared" si="3"/>
        <v>40.299999999999997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5"/>
        <v>4</v>
      </c>
      <c r="H29" s="9">
        <v>1.85</v>
      </c>
      <c r="I29" s="9">
        <v>4.93</v>
      </c>
      <c r="J29" s="9">
        <v>4.99</v>
      </c>
      <c r="K29" s="29">
        <v>4.6900000000000004</v>
      </c>
      <c r="L29" s="36">
        <f t="shared" si="1"/>
        <v>1.85</v>
      </c>
      <c r="M29" s="56">
        <f t="shared" si="2"/>
        <v>4.1150000000000002</v>
      </c>
      <c r="N29" s="9">
        <f t="shared" si="3"/>
        <v>4.99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5"/>
        <v>4</v>
      </c>
      <c r="H30" s="18">
        <v>68</v>
      </c>
      <c r="I30" s="9">
        <v>186</v>
      </c>
      <c r="J30" s="18">
        <v>42</v>
      </c>
      <c r="K30" s="29">
        <v>51</v>
      </c>
      <c r="L30" s="36">
        <f t="shared" si="1"/>
        <v>42</v>
      </c>
      <c r="M30" s="56">
        <f t="shared" si="2"/>
        <v>86.75</v>
      </c>
      <c r="N30" s="9">
        <f t="shared" si="3"/>
        <v>186</v>
      </c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5"/>
        <v>1</v>
      </c>
      <c r="H31" s="9"/>
      <c r="I31" s="9"/>
      <c r="J31" s="9"/>
      <c r="K31" s="29" t="s">
        <v>177</v>
      </c>
      <c r="L31" s="36" t="s">
        <v>195</v>
      </c>
      <c r="M31" s="56" t="s">
        <v>195</v>
      </c>
      <c r="N31" s="9" t="s">
        <v>195</v>
      </c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8">
        <v>0.32</v>
      </c>
      <c r="F32" s="6">
        <v>4</v>
      </c>
      <c r="G32" s="26">
        <f t="shared" si="5"/>
        <v>4</v>
      </c>
      <c r="H32" s="9" t="s">
        <v>174</v>
      </c>
      <c r="I32" s="9" t="s">
        <v>174</v>
      </c>
      <c r="J32" s="9" t="s">
        <v>174</v>
      </c>
      <c r="K32" s="29" t="s">
        <v>174</v>
      </c>
      <c r="L32" s="36" t="s">
        <v>195</v>
      </c>
      <c r="M32" s="56" t="s">
        <v>195</v>
      </c>
      <c r="N32" s="9" t="s">
        <v>195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60"/>
      <c r="L33" s="35"/>
      <c r="M33" s="60"/>
      <c r="N33" s="60"/>
    </row>
    <row r="34" spans="1:14" x14ac:dyDescent="0.2">
      <c r="A34" s="10" t="s">
        <v>150</v>
      </c>
      <c r="B34" s="10"/>
      <c r="C34" s="10"/>
      <c r="D34" s="10"/>
      <c r="E34" s="21"/>
      <c r="F34" s="10"/>
      <c r="G34" s="10"/>
      <c r="H34" s="14"/>
      <c r="I34" s="14"/>
      <c r="J34" s="14"/>
      <c r="K34" s="60"/>
      <c r="L34" s="35"/>
      <c r="M34" s="60"/>
      <c r="N34" s="6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6">COUNTA(H35:K35)</f>
        <v>4</v>
      </c>
      <c r="H35" s="9" t="s">
        <v>176</v>
      </c>
      <c r="I35" s="9" t="s">
        <v>176</v>
      </c>
      <c r="J35" s="9" t="s">
        <v>176</v>
      </c>
      <c r="K35" s="9" t="s">
        <v>176</v>
      </c>
      <c r="L35" s="36" t="s">
        <v>195</v>
      </c>
      <c r="M35" s="56" t="s">
        <v>195</v>
      </c>
      <c r="N35" s="9" t="s">
        <v>195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6"/>
        <v>4</v>
      </c>
      <c r="H36" s="19" t="s">
        <v>176</v>
      </c>
      <c r="I36" s="19" t="s">
        <v>176</v>
      </c>
      <c r="J36" s="9" t="s">
        <v>176</v>
      </c>
      <c r="K36" s="9" t="s">
        <v>176</v>
      </c>
      <c r="L36" s="36" t="s">
        <v>195</v>
      </c>
      <c r="M36" s="56" t="s">
        <v>195</v>
      </c>
      <c r="N36" s="9" t="s">
        <v>195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6"/>
        <v>4</v>
      </c>
      <c r="H37" s="9" t="s">
        <v>176</v>
      </c>
      <c r="I37" s="9" t="s">
        <v>176</v>
      </c>
      <c r="J37" s="9" t="s">
        <v>176</v>
      </c>
      <c r="K37" s="9" t="s">
        <v>176</v>
      </c>
      <c r="L37" s="36" t="s">
        <v>195</v>
      </c>
      <c r="M37" s="56" t="s">
        <v>195</v>
      </c>
      <c r="N37" s="9" t="s">
        <v>195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6"/>
        <v>4</v>
      </c>
      <c r="H38" s="9" t="s">
        <v>176</v>
      </c>
      <c r="I38" s="9" t="s">
        <v>176</v>
      </c>
      <c r="J38" s="9" t="s">
        <v>176</v>
      </c>
      <c r="K38" s="9" t="s">
        <v>176</v>
      </c>
      <c r="L38" s="36" t="s">
        <v>195</v>
      </c>
      <c r="M38" s="56" t="s">
        <v>195</v>
      </c>
      <c r="N38" s="9" t="s">
        <v>195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6"/>
        <v>4</v>
      </c>
      <c r="H39" s="9" t="s">
        <v>176</v>
      </c>
      <c r="I39" s="9" t="s">
        <v>176</v>
      </c>
      <c r="J39" s="9" t="s">
        <v>176</v>
      </c>
      <c r="K39" s="9" t="s">
        <v>176</v>
      </c>
      <c r="L39" s="36" t="s">
        <v>195</v>
      </c>
      <c r="M39" s="56" t="s">
        <v>195</v>
      </c>
      <c r="N39" s="9" t="s">
        <v>195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1">
        <v>0.09</v>
      </c>
      <c r="F40" s="15">
        <v>4</v>
      </c>
      <c r="G40" s="26">
        <f t="shared" si="6"/>
        <v>4</v>
      </c>
      <c r="H40" s="9" t="s">
        <v>176</v>
      </c>
      <c r="I40" s="9" t="s">
        <v>176</v>
      </c>
      <c r="J40" s="9" t="s">
        <v>176</v>
      </c>
      <c r="K40" s="9" t="s">
        <v>176</v>
      </c>
      <c r="L40" s="36" t="s">
        <v>195</v>
      </c>
      <c r="M40" s="56" t="s">
        <v>195</v>
      </c>
      <c r="N40" s="9" t="s">
        <v>195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9"/>
      <c r="F41" s="15">
        <v>4</v>
      </c>
      <c r="G41" s="26">
        <f t="shared" si="6"/>
        <v>4</v>
      </c>
      <c r="H41" s="9" t="s">
        <v>176</v>
      </c>
      <c r="I41" s="9" t="s">
        <v>176</v>
      </c>
      <c r="J41" s="9" t="s">
        <v>176</v>
      </c>
      <c r="K41" s="9" t="s">
        <v>176</v>
      </c>
      <c r="L41" s="36" t="s">
        <v>195</v>
      </c>
      <c r="M41" s="56" t="s">
        <v>195</v>
      </c>
      <c r="N41" s="9" t="s">
        <v>195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9"/>
      <c r="F42" s="15">
        <v>4</v>
      </c>
      <c r="G42" s="26">
        <f t="shared" si="6"/>
        <v>4</v>
      </c>
      <c r="H42" s="9" t="s">
        <v>176</v>
      </c>
      <c r="I42" s="9" t="s">
        <v>176</v>
      </c>
      <c r="J42" s="9" t="s">
        <v>176</v>
      </c>
      <c r="K42" s="9" t="s">
        <v>176</v>
      </c>
      <c r="L42" s="36" t="s">
        <v>195</v>
      </c>
      <c r="M42" s="56" t="s">
        <v>195</v>
      </c>
      <c r="N42" s="9" t="s">
        <v>195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9"/>
      <c r="F43" s="15">
        <v>4</v>
      </c>
      <c r="G43" s="26">
        <f t="shared" si="6"/>
        <v>4</v>
      </c>
      <c r="H43" s="9" t="s">
        <v>176</v>
      </c>
      <c r="I43" s="9" t="s">
        <v>176</v>
      </c>
      <c r="J43" s="9" t="s">
        <v>176</v>
      </c>
      <c r="K43" s="9" t="s">
        <v>176</v>
      </c>
      <c r="L43" s="36" t="s">
        <v>195</v>
      </c>
      <c r="M43" s="56" t="s">
        <v>195</v>
      </c>
      <c r="N43" s="9" t="s">
        <v>195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9"/>
      <c r="F44" s="15">
        <v>4</v>
      </c>
      <c r="G44" s="26">
        <f t="shared" si="6"/>
        <v>4</v>
      </c>
      <c r="H44" s="9" t="s">
        <v>176</v>
      </c>
      <c r="I44" s="9" t="s">
        <v>176</v>
      </c>
      <c r="J44" s="9" t="s">
        <v>176</v>
      </c>
      <c r="K44" s="9" t="s">
        <v>176</v>
      </c>
      <c r="L44" s="36" t="s">
        <v>195</v>
      </c>
      <c r="M44" s="56" t="s">
        <v>195</v>
      </c>
      <c r="N44" s="9" t="s">
        <v>195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9"/>
      <c r="F45" s="15">
        <v>4</v>
      </c>
      <c r="G45" s="26">
        <f t="shared" si="6"/>
        <v>4</v>
      </c>
      <c r="H45" s="9" t="s">
        <v>176</v>
      </c>
      <c r="I45" s="9" t="s">
        <v>176</v>
      </c>
      <c r="J45" s="9" t="s">
        <v>176</v>
      </c>
      <c r="K45" s="9" t="s">
        <v>176</v>
      </c>
      <c r="L45" s="36" t="s">
        <v>195</v>
      </c>
      <c r="M45" s="56" t="s">
        <v>195</v>
      </c>
      <c r="N45" s="9" t="s">
        <v>195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9"/>
      <c r="F46" s="15">
        <v>4</v>
      </c>
      <c r="G46" s="26">
        <f t="shared" si="6"/>
        <v>4</v>
      </c>
      <c r="H46" s="9" t="s">
        <v>176</v>
      </c>
      <c r="I46" s="9" t="s">
        <v>176</v>
      </c>
      <c r="J46" s="9" t="s">
        <v>176</v>
      </c>
      <c r="K46" s="9" t="s">
        <v>176</v>
      </c>
      <c r="L46" s="36" t="s">
        <v>195</v>
      </c>
      <c r="M46" s="56" t="s">
        <v>195</v>
      </c>
      <c r="N46" s="9" t="s">
        <v>195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9"/>
      <c r="F47" s="15">
        <v>4</v>
      </c>
      <c r="G47" s="26">
        <f t="shared" si="6"/>
        <v>4</v>
      </c>
      <c r="H47" s="9" t="s">
        <v>176</v>
      </c>
      <c r="I47" s="9" t="s">
        <v>176</v>
      </c>
      <c r="J47" s="9" t="s">
        <v>176</v>
      </c>
      <c r="K47" s="9" t="s">
        <v>176</v>
      </c>
      <c r="L47" s="36" t="s">
        <v>195</v>
      </c>
      <c r="M47" s="56" t="s">
        <v>195</v>
      </c>
      <c r="N47" s="9" t="s">
        <v>195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9"/>
      <c r="F48" s="15">
        <v>4</v>
      </c>
      <c r="G48" s="26">
        <f t="shared" si="6"/>
        <v>4</v>
      </c>
      <c r="H48" s="9" t="s">
        <v>176</v>
      </c>
      <c r="I48" s="9" t="s">
        <v>176</v>
      </c>
      <c r="J48" s="9" t="s">
        <v>176</v>
      </c>
      <c r="K48" s="9" t="s">
        <v>176</v>
      </c>
      <c r="L48" s="36" t="s">
        <v>195</v>
      </c>
      <c r="M48" s="56" t="s">
        <v>195</v>
      </c>
      <c r="N48" s="9" t="s">
        <v>195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9"/>
      <c r="F49" s="15">
        <v>4</v>
      </c>
      <c r="G49" s="26">
        <f t="shared" si="6"/>
        <v>4</v>
      </c>
      <c r="H49" s="9" t="s">
        <v>176</v>
      </c>
      <c r="I49" s="9" t="s">
        <v>176</v>
      </c>
      <c r="J49" s="9" t="s">
        <v>176</v>
      </c>
      <c r="K49" s="9" t="s">
        <v>176</v>
      </c>
      <c r="L49" s="36" t="s">
        <v>195</v>
      </c>
      <c r="M49" s="56" t="s">
        <v>195</v>
      </c>
      <c r="N49" s="9" t="s">
        <v>195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9"/>
      <c r="F50" s="15">
        <v>4</v>
      </c>
      <c r="G50" s="26">
        <f t="shared" si="6"/>
        <v>4</v>
      </c>
      <c r="H50" s="9" t="s">
        <v>176</v>
      </c>
      <c r="I50" s="9" t="s">
        <v>176</v>
      </c>
      <c r="J50" s="9" t="s">
        <v>176</v>
      </c>
      <c r="K50" s="9" t="s">
        <v>176</v>
      </c>
      <c r="L50" s="36" t="s">
        <v>195</v>
      </c>
      <c r="M50" s="56" t="s">
        <v>195</v>
      </c>
      <c r="N50" s="9" t="s">
        <v>195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9"/>
      <c r="F51" s="15">
        <v>4</v>
      </c>
      <c r="G51" s="26">
        <f t="shared" si="6"/>
        <v>4</v>
      </c>
      <c r="H51" s="9" t="s">
        <v>176</v>
      </c>
      <c r="I51" s="9" t="s">
        <v>176</v>
      </c>
      <c r="J51" s="9" t="s">
        <v>176</v>
      </c>
      <c r="K51" s="9" t="s">
        <v>176</v>
      </c>
      <c r="L51" s="36" t="s">
        <v>195</v>
      </c>
      <c r="M51" s="56" t="s">
        <v>195</v>
      </c>
      <c r="N51" s="9" t="s">
        <v>195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9"/>
      <c r="F52" s="15">
        <v>4</v>
      </c>
      <c r="G52" s="26">
        <f t="shared" si="6"/>
        <v>4</v>
      </c>
      <c r="H52" s="9" t="s">
        <v>176</v>
      </c>
      <c r="I52" s="9" t="s">
        <v>176</v>
      </c>
      <c r="J52" s="9" t="s">
        <v>176</v>
      </c>
      <c r="K52" s="9" t="s">
        <v>176</v>
      </c>
      <c r="L52" s="36" t="s">
        <v>195</v>
      </c>
      <c r="M52" s="56" t="s">
        <v>195</v>
      </c>
      <c r="N52" s="9" t="s">
        <v>195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9"/>
      <c r="F53" s="15">
        <v>4</v>
      </c>
      <c r="G53" s="26">
        <f t="shared" si="6"/>
        <v>4</v>
      </c>
      <c r="H53" s="9" t="s">
        <v>177</v>
      </c>
      <c r="I53" s="9" t="s">
        <v>177</v>
      </c>
      <c r="J53" s="9" t="s">
        <v>177</v>
      </c>
      <c r="K53" s="29" t="s">
        <v>177</v>
      </c>
      <c r="L53" s="36" t="s">
        <v>195</v>
      </c>
      <c r="M53" s="56" t="s">
        <v>195</v>
      </c>
      <c r="N53" s="9" t="s">
        <v>195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9"/>
      <c r="F54" s="15">
        <v>4</v>
      </c>
      <c r="G54" s="26">
        <f t="shared" si="6"/>
        <v>4</v>
      </c>
      <c r="H54" s="9" t="s">
        <v>176</v>
      </c>
      <c r="I54" s="9" t="s">
        <v>176</v>
      </c>
      <c r="J54" s="9" t="s">
        <v>176</v>
      </c>
      <c r="K54" s="29" t="s">
        <v>176</v>
      </c>
      <c r="L54" s="36" t="s">
        <v>195</v>
      </c>
      <c r="M54" s="56" t="s">
        <v>195</v>
      </c>
      <c r="N54" s="9" t="s">
        <v>195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9"/>
      <c r="F55" s="15">
        <v>4</v>
      </c>
      <c r="G55" s="26">
        <f t="shared" si="6"/>
        <v>4</v>
      </c>
      <c r="H55" s="9" t="s">
        <v>177</v>
      </c>
      <c r="I55" s="9" t="s">
        <v>177</v>
      </c>
      <c r="J55" s="9" t="s">
        <v>177</v>
      </c>
      <c r="K55" s="29" t="s">
        <v>177</v>
      </c>
      <c r="L55" s="36" t="s">
        <v>195</v>
      </c>
      <c r="M55" s="56" t="s">
        <v>195</v>
      </c>
      <c r="N55" s="9" t="s">
        <v>195</v>
      </c>
    </row>
    <row r="56" spans="1:14" x14ac:dyDescent="0.2">
      <c r="A56" s="10"/>
      <c r="B56" s="10"/>
      <c r="C56" s="10"/>
      <c r="D56" s="10"/>
      <c r="E56" s="21"/>
      <c r="F56" s="10"/>
      <c r="G56" s="10"/>
      <c r="H56" s="14"/>
      <c r="I56" s="14"/>
      <c r="J56" s="14"/>
      <c r="K56" s="60"/>
      <c r="L56" s="35"/>
      <c r="M56" s="60"/>
      <c r="N56" s="14"/>
    </row>
    <row r="57" spans="1:14" x14ac:dyDescent="0.2">
      <c r="A57" s="10" t="s">
        <v>151</v>
      </c>
      <c r="B57" s="10"/>
      <c r="C57" s="10"/>
      <c r="D57" s="10"/>
      <c r="E57" s="21"/>
      <c r="F57" s="10"/>
      <c r="G57" s="10"/>
      <c r="H57" s="14"/>
      <c r="I57" s="14"/>
      <c r="J57" s="14"/>
      <c r="K57" s="60"/>
      <c r="L57" s="35"/>
      <c r="M57" s="60"/>
      <c r="N57" s="14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6" si="7">COUNTA(H58:K58)</f>
        <v>1</v>
      </c>
      <c r="H58" s="9"/>
      <c r="I58" s="9"/>
      <c r="J58" s="9"/>
      <c r="K58" s="29">
        <v>31.1</v>
      </c>
      <c r="M58" s="9"/>
      <c r="N58" s="9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1">
        <v>1.2999999999999999E-2</v>
      </c>
      <c r="F59" s="6">
        <v>1</v>
      </c>
      <c r="G59" s="26">
        <f t="shared" si="7"/>
        <v>1</v>
      </c>
      <c r="H59" s="9"/>
      <c r="I59" s="9"/>
      <c r="J59" s="9"/>
      <c r="K59" s="29">
        <v>1.4E-2</v>
      </c>
      <c r="L59" s="46"/>
      <c r="M59" s="9"/>
      <c r="N59" s="9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9"/>
      <c r="F60" s="6">
        <v>1</v>
      </c>
      <c r="G60" s="26">
        <f t="shared" si="7"/>
        <v>1</v>
      </c>
      <c r="H60" s="9"/>
      <c r="I60" s="9"/>
      <c r="J60" s="9"/>
      <c r="K60" s="29">
        <v>1.08</v>
      </c>
      <c r="M60" s="9"/>
      <c r="N60" s="9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45">
        <v>2.0000000000000001E-4</v>
      </c>
      <c r="F61" s="6">
        <v>1</v>
      </c>
      <c r="G61" s="26">
        <f t="shared" si="7"/>
        <v>1</v>
      </c>
      <c r="H61" s="9"/>
      <c r="I61" s="9"/>
      <c r="J61" s="9"/>
      <c r="K61" s="29" t="s">
        <v>197</v>
      </c>
      <c r="L61" s="44"/>
      <c r="M61" s="9"/>
      <c r="N61" s="9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7"/>
        <v>1</v>
      </c>
      <c r="H62" s="9"/>
      <c r="I62" s="9"/>
      <c r="J62" s="9"/>
      <c r="K62" s="29">
        <v>0.03</v>
      </c>
      <c r="M62" s="9"/>
      <c r="N62" s="9"/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9"/>
      <c r="F63" s="6">
        <v>1</v>
      </c>
      <c r="G63" s="26">
        <f t="shared" si="7"/>
        <v>1</v>
      </c>
      <c r="H63" s="9"/>
      <c r="I63" s="9"/>
      <c r="J63" s="9"/>
      <c r="K63" s="31">
        <v>8.0000000000000002E-3</v>
      </c>
      <c r="L63" s="44"/>
      <c r="M63" s="9"/>
      <c r="N63" s="9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1">
        <v>1.4E-3</v>
      </c>
      <c r="F64" s="6">
        <v>1</v>
      </c>
      <c r="G64" s="26">
        <f t="shared" si="7"/>
        <v>1</v>
      </c>
      <c r="H64" s="9"/>
      <c r="I64" s="9"/>
      <c r="J64" s="9"/>
      <c r="K64" s="29">
        <v>2.7E-2</v>
      </c>
      <c r="M64" s="9"/>
      <c r="N64" s="9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1">
        <v>3.3999999999999998E-3</v>
      </c>
      <c r="F65" s="6">
        <v>1</v>
      </c>
      <c r="G65" s="26">
        <f t="shared" si="7"/>
        <v>1</v>
      </c>
      <c r="H65" s="9"/>
      <c r="I65" s="9"/>
      <c r="J65" s="9"/>
      <c r="K65" s="29">
        <v>6.6000000000000003E-2</v>
      </c>
      <c r="M65" s="9"/>
      <c r="N65" s="9"/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7"/>
        <v>1</v>
      </c>
      <c r="H66" s="9"/>
      <c r="I66" s="9"/>
      <c r="J66" s="9"/>
      <c r="K66" s="59" t="s">
        <v>197</v>
      </c>
      <c r="M66" s="9"/>
      <c r="N66" s="9"/>
    </row>
    <row r="67" spans="1:14" x14ac:dyDescent="0.2">
      <c r="A67" s="6" t="s">
        <v>29</v>
      </c>
      <c r="B67" s="6" t="s">
        <v>17</v>
      </c>
      <c r="C67" s="6">
        <v>5.0000000000000001E-3</v>
      </c>
      <c r="D67" s="6"/>
      <c r="E67" s="43">
        <v>8.0000000000000002E-3</v>
      </c>
      <c r="F67" s="6">
        <v>1</v>
      </c>
      <c r="G67" s="26">
        <f t="shared" ref="G67" si="8">COUNTA(H67:K67)</f>
        <v>1</v>
      </c>
      <c r="H67" s="9"/>
      <c r="I67" s="9"/>
      <c r="J67" s="9"/>
      <c r="K67" s="29">
        <v>7.2999999999999995E-2</v>
      </c>
      <c r="M67" s="9"/>
      <c r="N67" s="9"/>
    </row>
    <row r="68" spans="1:14" x14ac:dyDescent="0.2">
      <c r="A68" s="10"/>
      <c r="B68" s="10"/>
      <c r="C68" s="10"/>
      <c r="D68" s="10"/>
      <c r="E68" s="21"/>
      <c r="F68" s="10"/>
      <c r="G68" s="10"/>
      <c r="H68" s="14"/>
      <c r="I68" s="14"/>
      <c r="J68" s="14"/>
      <c r="K68" s="60"/>
      <c r="L68" s="35"/>
      <c r="M68" s="60"/>
      <c r="N68" s="14"/>
    </row>
    <row r="69" spans="1:14" x14ac:dyDescent="0.2">
      <c r="A69" s="10" t="s">
        <v>152</v>
      </c>
      <c r="B69" s="10"/>
      <c r="C69" s="10"/>
      <c r="D69" s="10"/>
      <c r="E69" s="21"/>
      <c r="F69" s="10"/>
      <c r="G69" s="10"/>
      <c r="H69" s="14"/>
      <c r="I69" s="14"/>
      <c r="J69" s="14"/>
      <c r="K69" s="60"/>
      <c r="L69" s="35"/>
      <c r="M69" s="60"/>
      <c r="N69" s="14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1">
        <v>950</v>
      </c>
      <c r="F70" s="6">
        <v>1</v>
      </c>
      <c r="G70" s="26">
        <f t="shared" ref="G70:G72" si="9">COUNTA(H70:K70)</f>
        <v>1</v>
      </c>
      <c r="H70" s="9"/>
      <c r="I70" s="9"/>
      <c r="J70" s="9"/>
      <c r="K70" s="29" t="s">
        <v>173</v>
      </c>
      <c r="L70" s="44"/>
      <c r="M70" s="9"/>
      <c r="N70" s="9"/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9"/>
        <v>1</v>
      </c>
      <c r="H71" s="9"/>
      <c r="I71" s="9"/>
      <c r="J71" s="9"/>
      <c r="K71" s="29" t="s">
        <v>177</v>
      </c>
      <c r="L71" s="44"/>
      <c r="M71" s="9"/>
      <c r="N71" s="9"/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f t="shared" si="9"/>
        <v>1</v>
      </c>
      <c r="H72" s="9"/>
      <c r="I72" s="9"/>
      <c r="J72" s="9"/>
      <c r="K72" s="29" t="s">
        <v>177</v>
      </c>
      <c r="M72" s="9"/>
      <c r="N72" s="9"/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5" si="10">COUNTA(H73:K73)</f>
        <v>1</v>
      </c>
      <c r="H73" s="9"/>
      <c r="I73" s="9"/>
      <c r="J73" s="9"/>
      <c r="K73" s="29" t="s">
        <v>173</v>
      </c>
      <c r="M73" s="9"/>
      <c r="N73" s="9"/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9"/>
      <c r="F74" s="6">
        <v>1</v>
      </c>
      <c r="G74" s="26">
        <f t="shared" si="10"/>
        <v>1</v>
      </c>
      <c r="H74" s="9"/>
      <c r="I74" s="9"/>
      <c r="J74" s="9"/>
      <c r="K74" s="29">
        <v>1960</v>
      </c>
      <c r="L74" s="44"/>
      <c r="M74" s="9"/>
      <c r="N74" s="9"/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10"/>
        <v>1</v>
      </c>
      <c r="H75" s="9"/>
      <c r="I75" s="9"/>
      <c r="J75" s="9"/>
      <c r="K75" s="59" t="s">
        <v>183</v>
      </c>
      <c r="L75" s="44"/>
      <c r="M75" s="9"/>
      <c r="N75" s="9"/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60"/>
      <c r="L76" s="35"/>
      <c r="M76" s="60"/>
      <c r="N76" s="14"/>
    </row>
    <row r="77" spans="1:14" x14ac:dyDescent="0.2">
      <c r="A77" s="10" t="s">
        <v>153</v>
      </c>
      <c r="B77" s="10"/>
      <c r="C77" s="10"/>
      <c r="D77" s="10"/>
      <c r="E77" s="21"/>
      <c r="F77" s="10"/>
      <c r="G77" s="10"/>
      <c r="H77" s="14"/>
      <c r="I77" s="14"/>
      <c r="J77" s="14"/>
      <c r="K77" s="60"/>
      <c r="L77" s="35"/>
      <c r="M77" s="60"/>
      <c r="N77" s="14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11">COUNTA(H78:K78)</f>
        <v>1</v>
      </c>
      <c r="H78" s="9"/>
      <c r="I78" s="9"/>
      <c r="J78" s="9"/>
      <c r="K78" s="29" t="s">
        <v>178</v>
      </c>
      <c r="L78" s="44"/>
      <c r="M78" s="9"/>
      <c r="N78" s="9"/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11"/>
        <v>1</v>
      </c>
      <c r="H79" s="9"/>
      <c r="I79" s="9"/>
      <c r="J79" s="9"/>
      <c r="K79" s="29" t="s">
        <v>179</v>
      </c>
      <c r="L79" s="44"/>
      <c r="M79" s="9"/>
      <c r="N79" s="9"/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11"/>
        <v>1</v>
      </c>
      <c r="H80" s="9"/>
      <c r="I80" s="9"/>
      <c r="J80" s="9"/>
      <c r="K80" s="29" t="s">
        <v>180</v>
      </c>
      <c r="L80" s="44"/>
      <c r="M80" s="9"/>
      <c r="N80" s="9"/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11"/>
        <v>1</v>
      </c>
      <c r="H81" s="9"/>
      <c r="I81" s="9"/>
      <c r="J81" s="9"/>
      <c r="K81" s="29" t="s">
        <v>179</v>
      </c>
      <c r="L81" s="44"/>
      <c r="M81" s="9"/>
      <c r="N81" s="9"/>
    </row>
    <row r="82" spans="1:14" x14ac:dyDescent="0.2">
      <c r="A82" s="6" t="s">
        <v>158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11"/>
        <v>1</v>
      </c>
      <c r="H82" s="9"/>
      <c r="I82" s="9"/>
      <c r="J82" s="9"/>
      <c r="K82" s="29" t="s">
        <v>179</v>
      </c>
      <c r="L82" s="44"/>
      <c r="M82" s="9"/>
      <c r="N82" s="9"/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60"/>
      <c r="L83" s="35"/>
      <c r="M83" s="60"/>
      <c r="N83" s="14"/>
    </row>
    <row r="84" spans="1:14" x14ac:dyDescent="0.2">
      <c r="A84" s="10" t="s">
        <v>154</v>
      </c>
      <c r="B84" s="10"/>
      <c r="C84" s="10"/>
      <c r="D84" s="10"/>
      <c r="E84" s="21"/>
      <c r="F84" s="10"/>
      <c r="G84" s="10"/>
      <c r="H84" s="14"/>
      <c r="I84" s="14"/>
      <c r="J84" s="14"/>
      <c r="K84" s="60"/>
      <c r="L84" s="35"/>
      <c r="M84" s="60"/>
      <c r="N84" s="14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9"/>
      <c r="F85" s="6">
        <v>1</v>
      </c>
      <c r="G85" s="26">
        <f t="shared" ref="G85:G100" si="12">COUNTA(H85:K85)</f>
        <v>1</v>
      </c>
      <c r="H85" s="9"/>
      <c r="I85" s="9"/>
      <c r="J85" s="9"/>
      <c r="K85" s="29" t="s">
        <v>194</v>
      </c>
      <c r="M85" s="9"/>
      <c r="N85" s="9"/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9"/>
      <c r="F86" s="6">
        <v>1</v>
      </c>
      <c r="G86" s="26">
        <f t="shared" si="12"/>
        <v>1</v>
      </c>
      <c r="H86" s="9"/>
      <c r="I86" s="9"/>
      <c r="J86" s="9"/>
      <c r="K86" s="29" t="s">
        <v>194</v>
      </c>
      <c r="M86" s="9"/>
      <c r="N86" s="9"/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9"/>
      <c r="F87" s="6">
        <v>1</v>
      </c>
      <c r="G87" s="26">
        <f t="shared" si="12"/>
        <v>1</v>
      </c>
      <c r="H87" s="9"/>
      <c r="I87" s="9"/>
      <c r="J87" s="9"/>
      <c r="K87" s="29" t="s">
        <v>194</v>
      </c>
      <c r="M87" s="9"/>
      <c r="N87" s="9"/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9"/>
      <c r="F88" s="6">
        <v>1</v>
      </c>
      <c r="G88" s="26">
        <f t="shared" si="12"/>
        <v>1</v>
      </c>
      <c r="H88" s="9"/>
      <c r="I88" s="9"/>
      <c r="J88" s="9"/>
      <c r="K88" s="29" t="s">
        <v>194</v>
      </c>
      <c r="M88" s="9"/>
      <c r="N88" s="9"/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9"/>
      <c r="F89" s="6">
        <v>1</v>
      </c>
      <c r="G89" s="26">
        <f t="shared" si="12"/>
        <v>1</v>
      </c>
      <c r="H89" s="9"/>
      <c r="I89" s="9"/>
      <c r="J89" s="9"/>
      <c r="K89" s="29" t="s">
        <v>194</v>
      </c>
      <c r="M89" s="9"/>
      <c r="N89" s="9"/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9"/>
      <c r="F90" s="6">
        <v>1</v>
      </c>
      <c r="G90" s="26">
        <f t="shared" si="12"/>
        <v>1</v>
      </c>
      <c r="H90" s="9"/>
      <c r="I90" s="9"/>
      <c r="J90" s="9"/>
      <c r="K90" s="29" t="s">
        <v>194</v>
      </c>
      <c r="M90" s="9"/>
      <c r="N90" s="9"/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9"/>
      <c r="F91" s="6">
        <v>1</v>
      </c>
      <c r="G91" s="26">
        <f t="shared" si="12"/>
        <v>1</v>
      </c>
      <c r="H91" s="9"/>
      <c r="I91" s="9"/>
      <c r="J91" s="9"/>
      <c r="K91" s="29" t="s">
        <v>194</v>
      </c>
      <c r="M91" s="9"/>
      <c r="N91" s="9"/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9"/>
      <c r="F92" s="6">
        <v>1</v>
      </c>
      <c r="G92" s="26">
        <f t="shared" si="12"/>
        <v>1</v>
      </c>
      <c r="H92" s="9"/>
      <c r="I92" s="9"/>
      <c r="J92" s="9"/>
      <c r="K92" s="29" t="s">
        <v>194</v>
      </c>
      <c r="M92" s="9"/>
      <c r="N92" s="9"/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9"/>
      <c r="F93" s="6">
        <v>1</v>
      </c>
      <c r="G93" s="26">
        <f t="shared" si="12"/>
        <v>1</v>
      </c>
      <c r="H93" s="9"/>
      <c r="I93" s="9"/>
      <c r="J93" s="9"/>
      <c r="K93" s="29" t="s">
        <v>194</v>
      </c>
      <c r="M93" s="9"/>
      <c r="N93" s="9"/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9"/>
      <c r="F94" s="6">
        <v>1</v>
      </c>
      <c r="G94" s="26">
        <f t="shared" si="12"/>
        <v>1</v>
      </c>
      <c r="H94" s="9"/>
      <c r="I94" s="9"/>
      <c r="J94" s="9"/>
      <c r="K94" s="29" t="s">
        <v>194</v>
      </c>
      <c r="M94" s="9"/>
      <c r="N94" s="9"/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9"/>
      <c r="F95" s="6">
        <v>1</v>
      </c>
      <c r="G95" s="26">
        <f t="shared" si="12"/>
        <v>1</v>
      </c>
      <c r="H95" s="9"/>
      <c r="I95" s="9"/>
      <c r="J95" s="9"/>
      <c r="K95" s="29" t="s">
        <v>194</v>
      </c>
      <c r="M95" s="9"/>
      <c r="N95" s="9"/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9"/>
      <c r="F96" s="6">
        <v>1</v>
      </c>
      <c r="G96" s="26">
        <f t="shared" si="12"/>
        <v>1</v>
      </c>
      <c r="H96" s="9"/>
      <c r="I96" s="9"/>
      <c r="J96" s="9"/>
      <c r="K96" s="29" t="s">
        <v>194</v>
      </c>
      <c r="M96" s="9"/>
      <c r="N96" s="9"/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9"/>
      <c r="F97" s="6">
        <v>1</v>
      </c>
      <c r="G97" s="26">
        <f t="shared" si="12"/>
        <v>1</v>
      </c>
      <c r="H97" s="9"/>
      <c r="I97" s="9"/>
      <c r="J97" s="9"/>
      <c r="K97" s="29" t="s">
        <v>176</v>
      </c>
      <c r="M97" s="9"/>
      <c r="N97" s="9"/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9"/>
      <c r="F98" s="6">
        <v>1</v>
      </c>
      <c r="G98" s="26">
        <f t="shared" si="12"/>
        <v>1</v>
      </c>
      <c r="H98" s="9"/>
      <c r="I98" s="9"/>
      <c r="J98" s="9"/>
      <c r="K98" s="29" t="s">
        <v>194</v>
      </c>
      <c r="M98" s="9"/>
      <c r="N98" s="9"/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9"/>
      <c r="F99" s="6">
        <v>1</v>
      </c>
      <c r="G99" s="26">
        <f t="shared" si="12"/>
        <v>1</v>
      </c>
      <c r="H99" s="9"/>
      <c r="I99" s="9"/>
      <c r="J99" s="9"/>
      <c r="K99" s="29" t="s">
        <v>194</v>
      </c>
      <c r="M99" s="9"/>
      <c r="N99" s="9"/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9"/>
      <c r="F100" s="6">
        <v>1</v>
      </c>
      <c r="G100" s="26">
        <f t="shared" si="12"/>
        <v>1</v>
      </c>
      <c r="H100" s="9"/>
      <c r="I100" s="9"/>
      <c r="J100" s="9"/>
      <c r="K100" s="29" t="s">
        <v>194</v>
      </c>
      <c r="M100" s="9"/>
      <c r="N100" s="9"/>
    </row>
    <row r="101" spans="1:14" x14ac:dyDescent="0.2">
      <c r="A101" s="10"/>
      <c r="B101" s="10"/>
      <c r="C101" s="10"/>
      <c r="D101" s="10"/>
      <c r="E101" s="21"/>
      <c r="F101" s="10"/>
      <c r="G101" s="10"/>
      <c r="H101" s="14"/>
      <c r="I101" s="14"/>
      <c r="J101" s="14"/>
      <c r="K101" s="60"/>
      <c r="L101" s="35"/>
      <c r="M101" s="60"/>
      <c r="N101" s="14"/>
    </row>
    <row r="102" spans="1:14" x14ac:dyDescent="0.2">
      <c r="A102" s="10" t="s">
        <v>155</v>
      </c>
      <c r="B102" s="10"/>
      <c r="C102" s="10"/>
      <c r="D102" s="10"/>
      <c r="E102" s="21"/>
      <c r="F102" s="10"/>
      <c r="G102" s="10"/>
      <c r="H102" s="14"/>
      <c r="I102" s="14"/>
      <c r="J102" s="14"/>
      <c r="K102" s="60"/>
      <c r="L102" s="35"/>
      <c r="M102" s="60"/>
      <c r="N102" s="14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9"/>
      <c r="F103" s="8">
        <v>1</v>
      </c>
      <c r="G103" s="26">
        <f t="shared" ref="G103:G115" si="13">COUNTA(H103:K103)</f>
        <v>1</v>
      </c>
      <c r="H103" s="9"/>
      <c r="I103" s="9"/>
      <c r="J103" s="9"/>
      <c r="K103" s="29" t="s">
        <v>176</v>
      </c>
      <c r="M103" s="9"/>
      <c r="N103" s="9"/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9"/>
      <c r="F104" s="6">
        <v>1</v>
      </c>
      <c r="G104" s="26">
        <f t="shared" si="13"/>
        <v>1</v>
      </c>
      <c r="H104" s="9"/>
      <c r="I104" s="9"/>
      <c r="J104" s="9"/>
      <c r="K104" s="29" t="s">
        <v>176</v>
      </c>
      <c r="M104" s="9"/>
      <c r="N104" s="9"/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9"/>
      <c r="F105" s="8">
        <v>1</v>
      </c>
      <c r="G105" s="26">
        <f t="shared" si="13"/>
        <v>1</v>
      </c>
      <c r="H105" s="9"/>
      <c r="I105" s="9"/>
      <c r="J105" s="9"/>
      <c r="K105" s="29" t="s">
        <v>177</v>
      </c>
      <c r="M105" s="9"/>
      <c r="N105" s="9"/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9"/>
      <c r="F106" s="6">
        <v>1</v>
      </c>
      <c r="G106" s="26">
        <f t="shared" si="13"/>
        <v>1</v>
      </c>
      <c r="H106" s="9"/>
      <c r="I106" s="9"/>
      <c r="J106" s="9"/>
      <c r="K106" s="29" t="s">
        <v>176</v>
      </c>
      <c r="M106" s="9"/>
      <c r="N106" s="9"/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9"/>
      <c r="F107" s="8">
        <v>1</v>
      </c>
      <c r="G107" s="26">
        <f t="shared" si="13"/>
        <v>1</v>
      </c>
      <c r="H107" s="9"/>
      <c r="I107" s="9"/>
      <c r="J107" s="9"/>
      <c r="K107" s="29" t="s">
        <v>176</v>
      </c>
      <c r="M107" s="9"/>
      <c r="N107" s="9"/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9"/>
      <c r="F108" s="6">
        <v>1</v>
      </c>
      <c r="G108" s="26">
        <f t="shared" si="13"/>
        <v>1</v>
      </c>
      <c r="H108" s="9"/>
      <c r="I108" s="9"/>
      <c r="J108" s="9"/>
      <c r="K108" s="29" t="s">
        <v>177</v>
      </c>
      <c r="M108" s="9"/>
      <c r="N108" s="9"/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9"/>
      <c r="F109" s="8">
        <v>1</v>
      </c>
      <c r="G109" s="26">
        <f t="shared" si="13"/>
        <v>1</v>
      </c>
      <c r="H109" s="9"/>
      <c r="I109" s="9"/>
      <c r="J109" s="9"/>
      <c r="K109" s="29" t="s">
        <v>176</v>
      </c>
      <c r="M109" s="9"/>
      <c r="N109" s="9"/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9"/>
      <c r="F110" s="6">
        <v>1</v>
      </c>
      <c r="G110" s="26">
        <f t="shared" si="13"/>
        <v>1</v>
      </c>
      <c r="H110" s="9"/>
      <c r="I110" s="9"/>
      <c r="J110" s="9"/>
      <c r="K110" s="29" t="s">
        <v>176</v>
      </c>
      <c r="M110" s="9"/>
      <c r="N110" s="9"/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9"/>
      <c r="F111" s="8">
        <v>1</v>
      </c>
      <c r="G111" s="26">
        <f t="shared" si="13"/>
        <v>1</v>
      </c>
      <c r="H111" s="9"/>
      <c r="I111" s="9"/>
      <c r="J111" s="9"/>
      <c r="K111" s="29" t="s">
        <v>176</v>
      </c>
      <c r="M111" s="9"/>
      <c r="N111" s="9"/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9"/>
      <c r="F112" s="6">
        <v>1</v>
      </c>
      <c r="G112" s="26">
        <f t="shared" si="13"/>
        <v>1</v>
      </c>
      <c r="H112" s="9"/>
      <c r="I112" s="9"/>
      <c r="J112" s="9"/>
      <c r="K112" s="29" t="s">
        <v>176</v>
      </c>
      <c r="M112" s="9"/>
      <c r="N112" s="9"/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9"/>
      <c r="F113" s="8">
        <v>1</v>
      </c>
      <c r="G113" s="26">
        <f t="shared" si="13"/>
        <v>1</v>
      </c>
      <c r="H113" s="9"/>
      <c r="I113" s="9"/>
      <c r="J113" s="9"/>
      <c r="K113" s="29" t="s">
        <v>176</v>
      </c>
      <c r="M113" s="9"/>
      <c r="N113" s="9"/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9"/>
      <c r="F114" s="6">
        <v>1</v>
      </c>
      <c r="G114" s="26">
        <f t="shared" si="13"/>
        <v>1</v>
      </c>
      <c r="H114" s="9"/>
      <c r="I114" s="9"/>
      <c r="J114" s="9"/>
      <c r="K114" s="29" t="s">
        <v>176</v>
      </c>
      <c r="M114" s="9"/>
      <c r="N114" s="9"/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9"/>
      <c r="F115" s="8">
        <v>1</v>
      </c>
      <c r="G115" s="26">
        <f t="shared" si="13"/>
        <v>1</v>
      </c>
      <c r="H115" s="9"/>
      <c r="I115" s="9"/>
      <c r="J115" s="9"/>
      <c r="K115" s="29" t="s">
        <v>176</v>
      </c>
      <c r="M115" s="9"/>
      <c r="N115" s="9"/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9"/>
      <c r="N116" s="9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8">
        <v>1E-3</v>
      </c>
      <c r="F117" s="8">
        <v>1</v>
      </c>
      <c r="G117" s="26">
        <f t="shared" ref="G117" si="14">COUNTA(H117:K117)</f>
        <v>1</v>
      </c>
      <c r="H117" s="9"/>
      <c r="I117" s="9"/>
      <c r="J117" s="9"/>
      <c r="K117" s="29" t="s">
        <v>175</v>
      </c>
      <c r="L117" s="44"/>
      <c r="M117" s="9"/>
      <c r="N117" s="9"/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60"/>
      <c r="L118" s="35"/>
      <c r="M118" s="60"/>
      <c r="N118" s="14"/>
    </row>
    <row r="119" spans="1:14" x14ac:dyDescent="0.2">
      <c r="A119" s="10" t="s">
        <v>156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60"/>
      <c r="L119" s="35"/>
      <c r="M119" s="60"/>
      <c r="N119" s="14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9"/>
      <c r="F120" s="6">
        <v>1</v>
      </c>
      <c r="G120" s="26">
        <f t="shared" ref="G120:G149" si="15">COUNTA(H120:K120)</f>
        <v>1</v>
      </c>
      <c r="H120" s="9"/>
      <c r="I120" s="9"/>
      <c r="J120" s="9"/>
      <c r="K120" s="29" t="s">
        <v>179</v>
      </c>
      <c r="M120" s="9"/>
      <c r="N120" s="9"/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9"/>
      <c r="F121" s="6">
        <v>1</v>
      </c>
      <c r="G121" s="26">
        <f t="shared" si="15"/>
        <v>1</v>
      </c>
      <c r="H121" s="9"/>
      <c r="I121" s="9"/>
      <c r="J121" s="9"/>
      <c r="K121" s="29" t="s">
        <v>179</v>
      </c>
      <c r="M121" s="9"/>
      <c r="N121" s="9"/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9"/>
      <c r="F122" s="6">
        <v>1</v>
      </c>
      <c r="G122" s="26">
        <f t="shared" si="15"/>
        <v>1</v>
      </c>
      <c r="H122" s="9"/>
      <c r="I122" s="9"/>
      <c r="J122" s="9"/>
      <c r="K122" s="29" t="s">
        <v>179</v>
      </c>
      <c r="M122" s="9"/>
      <c r="N122" s="9"/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9"/>
      <c r="F123" s="6">
        <v>1</v>
      </c>
      <c r="G123" s="26">
        <f t="shared" si="15"/>
        <v>1</v>
      </c>
      <c r="H123" s="9"/>
      <c r="I123" s="9"/>
      <c r="J123" s="9"/>
      <c r="K123" s="29" t="s">
        <v>179</v>
      </c>
      <c r="M123" s="9"/>
      <c r="N123" s="9"/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9"/>
      <c r="F124" s="6">
        <v>1</v>
      </c>
      <c r="G124" s="26">
        <f t="shared" si="15"/>
        <v>1</v>
      </c>
      <c r="H124" s="9"/>
      <c r="I124" s="9"/>
      <c r="J124" s="9"/>
      <c r="K124" s="29" t="s">
        <v>179</v>
      </c>
      <c r="M124" s="9"/>
      <c r="N124" s="9"/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9"/>
      <c r="F125" s="6">
        <v>1</v>
      </c>
      <c r="G125" s="26">
        <f t="shared" si="15"/>
        <v>1</v>
      </c>
      <c r="H125" s="9"/>
      <c r="I125" s="9"/>
      <c r="J125" s="9"/>
      <c r="K125" s="29" t="s">
        <v>196</v>
      </c>
      <c r="M125" s="9"/>
      <c r="N125" s="9"/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9"/>
      <c r="F126" s="6">
        <v>1</v>
      </c>
      <c r="G126" s="26">
        <f t="shared" si="15"/>
        <v>1</v>
      </c>
      <c r="H126" s="9"/>
      <c r="I126" s="9"/>
      <c r="J126" s="9"/>
      <c r="K126" s="29" t="s">
        <v>196</v>
      </c>
      <c r="M126" s="9"/>
      <c r="N126" s="9"/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9"/>
      <c r="F127" s="6">
        <v>1</v>
      </c>
      <c r="G127" s="26">
        <f t="shared" si="15"/>
        <v>1</v>
      </c>
      <c r="H127" s="9"/>
      <c r="I127" s="9"/>
      <c r="J127" s="9"/>
      <c r="K127" s="29" t="s">
        <v>196</v>
      </c>
      <c r="M127" s="9"/>
      <c r="N127" s="9"/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9"/>
      <c r="F128" s="6">
        <v>1</v>
      </c>
      <c r="G128" s="26">
        <f t="shared" si="15"/>
        <v>1</v>
      </c>
      <c r="H128" s="9"/>
      <c r="I128" s="9"/>
      <c r="J128" s="9"/>
      <c r="K128" s="29" t="s">
        <v>196</v>
      </c>
      <c r="M128" s="9"/>
      <c r="N128" s="9"/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9"/>
      <c r="F129" s="6">
        <v>1</v>
      </c>
      <c r="G129" s="26">
        <f t="shared" si="15"/>
        <v>1</v>
      </c>
      <c r="H129" s="9"/>
      <c r="I129" s="9"/>
      <c r="J129" s="9"/>
      <c r="K129" s="29" t="s">
        <v>196</v>
      </c>
      <c r="M129" s="9"/>
      <c r="N129" s="9"/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9"/>
      <c r="F130" s="6">
        <v>1</v>
      </c>
      <c r="G130" s="26">
        <f t="shared" si="15"/>
        <v>1</v>
      </c>
      <c r="H130" s="9"/>
      <c r="I130" s="9"/>
      <c r="J130" s="9"/>
      <c r="K130" s="29" t="s">
        <v>196</v>
      </c>
      <c r="M130" s="9"/>
      <c r="N130" s="9"/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9"/>
      <c r="F131" s="6">
        <v>1</v>
      </c>
      <c r="G131" s="26">
        <f t="shared" si="15"/>
        <v>1</v>
      </c>
      <c r="H131" s="9"/>
      <c r="I131" s="9"/>
      <c r="J131" s="9"/>
      <c r="K131" s="29" t="s">
        <v>196</v>
      </c>
      <c r="M131" s="9"/>
      <c r="N131" s="9"/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9"/>
      <c r="F132" s="6">
        <v>1</v>
      </c>
      <c r="G132" s="26">
        <f t="shared" si="15"/>
        <v>1</v>
      </c>
      <c r="H132" s="9"/>
      <c r="I132" s="9"/>
      <c r="J132" s="9"/>
      <c r="K132" s="29" t="s">
        <v>196</v>
      </c>
      <c r="M132" s="9"/>
      <c r="N132" s="9"/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9"/>
      <c r="F133" s="6">
        <v>1</v>
      </c>
      <c r="G133" s="26">
        <f t="shared" si="15"/>
        <v>1</v>
      </c>
      <c r="H133" s="9"/>
      <c r="I133" s="9"/>
      <c r="J133" s="9"/>
      <c r="K133" s="29" t="s">
        <v>196</v>
      </c>
      <c r="M133" s="9"/>
      <c r="N133" s="9"/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9"/>
      <c r="F134" s="6">
        <v>1</v>
      </c>
      <c r="G134" s="26">
        <f t="shared" si="15"/>
        <v>1</v>
      </c>
      <c r="H134" s="9"/>
      <c r="I134" s="9"/>
      <c r="J134" s="9"/>
      <c r="K134" s="29" t="s">
        <v>196</v>
      </c>
      <c r="M134" s="9"/>
      <c r="N134" s="9"/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9"/>
      <c r="F135" s="6">
        <v>1</v>
      </c>
      <c r="G135" s="26">
        <f t="shared" si="15"/>
        <v>1</v>
      </c>
      <c r="H135" s="9"/>
      <c r="I135" s="9"/>
      <c r="J135" s="9"/>
      <c r="K135" s="29" t="s">
        <v>196</v>
      </c>
      <c r="M135" s="9"/>
      <c r="N135" s="9"/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9"/>
      <c r="F136" s="6">
        <v>1</v>
      </c>
      <c r="G136" s="26">
        <f t="shared" si="15"/>
        <v>1</v>
      </c>
      <c r="H136" s="9"/>
      <c r="I136" s="9"/>
      <c r="J136" s="9"/>
      <c r="K136" s="29" t="s">
        <v>196</v>
      </c>
      <c r="M136" s="9"/>
      <c r="N136" s="9"/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9"/>
      <c r="F137" s="6">
        <v>1</v>
      </c>
      <c r="G137" s="26">
        <f t="shared" si="15"/>
        <v>1</v>
      </c>
      <c r="H137" s="9"/>
      <c r="I137" s="9"/>
      <c r="J137" s="9"/>
      <c r="K137" s="29" t="s">
        <v>196</v>
      </c>
      <c r="M137" s="9"/>
      <c r="N137" s="9"/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9"/>
      <c r="F138" s="6">
        <v>1</v>
      </c>
      <c r="G138" s="26">
        <f t="shared" si="15"/>
        <v>1</v>
      </c>
      <c r="H138" s="9"/>
      <c r="I138" s="9"/>
      <c r="J138" s="9"/>
      <c r="K138" s="29" t="s">
        <v>196</v>
      </c>
      <c r="M138" s="9"/>
      <c r="N138" s="9"/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9"/>
      <c r="F139" s="6">
        <v>1</v>
      </c>
      <c r="G139" s="26">
        <f t="shared" si="15"/>
        <v>1</v>
      </c>
      <c r="H139" s="9"/>
      <c r="I139" s="9"/>
      <c r="J139" s="9"/>
      <c r="K139" s="29" t="s">
        <v>196</v>
      </c>
      <c r="M139" s="9"/>
      <c r="N139" s="9"/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9"/>
      <c r="F140" s="6">
        <v>1</v>
      </c>
      <c r="G140" s="26">
        <f t="shared" si="15"/>
        <v>1</v>
      </c>
      <c r="H140" s="9"/>
      <c r="I140" s="9"/>
      <c r="J140" s="9"/>
      <c r="K140" s="29" t="s">
        <v>196</v>
      </c>
      <c r="M140" s="9"/>
      <c r="N140" s="9"/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9"/>
      <c r="F141" s="6">
        <v>1</v>
      </c>
      <c r="G141" s="26">
        <f t="shared" si="15"/>
        <v>1</v>
      </c>
      <c r="H141" s="9"/>
      <c r="I141" s="9"/>
      <c r="J141" s="9"/>
      <c r="K141" s="29" t="s">
        <v>196</v>
      </c>
      <c r="M141" s="9"/>
      <c r="N141" s="9"/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9"/>
      <c r="F142" s="6">
        <v>1</v>
      </c>
      <c r="G142" s="26">
        <f t="shared" si="15"/>
        <v>1</v>
      </c>
      <c r="H142" s="9"/>
      <c r="I142" s="9"/>
      <c r="J142" s="9"/>
      <c r="K142" s="29" t="s">
        <v>196</v>
      </c>
      <c r="M142" s="9"/>
      <c r="N142" s="9"/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9"/>
      <c r="F143" s="6">
        <v>1</v>
      </c>
      <c r="G143" s="26">
        <f t="shared" si="15"/>
        <v>1</v>
      </c>
      <c r="H143" s="9"/>
      <c r="I143" s="9"/>
      <c r="J143" s="9"/>
      <c r="K143" s="29" t="s">
        <v>196</v>
      </c>
      <c r="M143" s="9"/>
      <c r="N143" s="9"/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9"/>
      <c r="F144" s="6">
        <v>1</v>
      </c>
      <c r="G144" s="26">
        <f t="shared" si="15"/>
        <v>1</v>
      </c>
      <c r="H144" s="9"/>
      <c r="I144" s="9"/>
      <c r="J144" s="9"/>
      <c r="K144" s="29" t="s">
        <v>196</v>
      </c>
      <c r="M144" s="9"/>
      <c r="N144" s="9"/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9"/>
      <c r="F145" s="6">
        <v>1</v>
      </c>
      <c r="G145" s="26">
        <f t="shared" si="15"/>
        <v>1</v>
      </c>
      <c r="H145" s="9"/>
      <c r="I145" s="9"/>
      <c r="J145" s="9"/>
      <c r="K145" s="29" t="s">
        <v>196</v>
      </c>
      <c r="M145" s="9"/>
      <c r="N145" s="9"/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9"/>
      <c r="F146" s="6">
        <v>1</v>
      </c>
      <c r="G146" s="26">
        <f t="shared" si="15"/>
        <v>1</v>
      </c>
      <c r="H146" s="9"/>
      <c r="I146" s="9"/>
      <c r="J146" s="9"/>
      <c r="K146" s="29" t="s">
        <v>196</v>
      </c>
      <c r="M146" s="9"/>
      <c r="N146" s="9"/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9"/>
      <c r="F147" s="6">
        <v>1</v>
      </c>
      <c r="G147" s="26">
        <f t="shared" si="15"/>
        <v>1</v>
      </c>
      <c r="H147" s="9"/>
      <c r="I147" s="9"/>
      <c r="J147" s="9"/>
      <c r="K147" s="29" t="s">
        <v>196</v>
      </c>
      <c r="M147" s="9"/>
      <c r="N147" s="9"/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9"/>
      <c r="F148" s="6">
        <v>1</v>
      </c>
      <c r="G148" s="26">
        <f t="shared" si="15"/>
        <v>1</v>
      </c>
      <c r="H148" s="9"/>
      <c r="I148" s="9"/>
      <c r="J148" s="9"/>
      <c r="K148" s="59" t="s">
        <v>196</v>
      </c>
      <c r="M148" s="9"/>
      <c r="N148" s="9"/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9"/>
      <c r="F149" s="6">
        <v>1</v>
      </c>
      <c r="G149" s="26">
        <f t="shared" si="15"/>
        <v>0</v>
      </c>
      <c r="H149" s="9"/>
      <c r="I149" s="9"/>
      <c r="J149" s="9"/>
      <c r="K149" s="29"/>
      <c r="M149" s="9"/>
      <c r="N149" s="9"/>
    </row>
    <row r="150" spans="1:14" x14ac:dyDescent="0.2">
      <c r="A150" s="6"/>
      <c r="B150" s="6"/>
      <c r="C150" s="6"/>
      <c r="D150" s="6"/>
      <c r="E150" s="9"/>
      <c r="F150" s="6"/>
      <c r="G150" s="7"/>
      <c r="H150" s="9"/>
      <c r="I150" s="9"/>
      <c r="J150" s="9"/>
      <c r="K150" s="29"/>
      <c r="M150" s="9"/>
      <c r="N150" s="9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2"/>
      <c r="I151" s="62"/>
      <c r="J151" s="62"/>
      <c r="K151" s="63"/>
      <c r="L151" s="61"/>
      <c r="M151" s="62"/>
      <c r="N151" s="62"/>
    </row>
    <row r="152" spans="1:14" ht="27" customHeight="1" thickTop="1" x14ac:dyDescent="0.2">
      <c r="A152" s="2"/>
      <c r="B152" s="66" t="s">
        <v>186</v>
      </c>
      <c r="C152" s="67"/>
      <c r="D152"/>
      <c r="E152" s="50"/>
      <c r="L152" s="34"/>
      <c r="M152" s="34"/>
      <c r="N152" s="34"/>
    </row>
    <row r="153" spans="1:14" x14ac:dyDescent="0.2">
      <c r="A153" s="3"/>
      <c r="B153" s="68"/>
      <c r="C153"/>
      <c r="D153"/>
      <c r="E153" s="50"/>
      <c r="L153" s="34"/>
      <c r="M153" s="34"/>
      <c r="N153" s="34"/>
    </row>
    <row r="154" spans="1:14" x14ac:dyDescent="0.2">
      <c r="A154" s="4"/>
      <c r="B154" s="68"/>
      <c r="C154"/>
      <c r="D154"/>
      <c r="E154" s="50"/>
      <c r="L154" s="34"/>
      <c r="M154" s="34"/>
      <c r="N154" s="34"/>
    </row>
    <row r="155" spans="1:14" x14ac:dyDescent="0.2">
      <c r="A155" s="5"/>
      <c r="B155" s="68"/>
      <c r="C155"/>
      <c r="D155"/>
      <c r="E155" s="50"/>
      <c r="L155" s="34"/>
      <c r="M155" s="34"/>
      <c r="N155" s="34"/>
    </row>
    <row r="156" spans="1:14" x14ac:dyDescent="0.2">
      <c r="L156" s="34"/>
      <c r="M156" s="34"/>
      <c r="N156" s="34"/>
    </row>
    <row r="157" spans="1:14" x14ac:dyDescent="0.2">
      <c r="A157" s="20" t="s">
        <v>191</v>
      </c>
      <c r="L157" s="34"/>
      <c r="M157" s="34"/>
      <c r="N157" s="34"/>
    </row>
    <row r="158" spans="1:14" x14ac:dyDescent="0.2">
      <c r="A158" s="20" t="s">
        <v>192</v>
      </c>
      <c r="L158" s="34"/>
      <c r="M158" s="34"/>
      <c r="N158" s="34"/>
    </row>
    <row r="159" spans="1:14" x14ac:dyDescent="0.2">
      <c r="L159" s="34"/>
      <c r="M159" s="34"/>
      <c r="N159" s="34"/>
    </row>
    <row r="160" spans="1:14" x14ac:dyDescent="0.2">
      <c r="L160" s="34"/>
      <c r="M160" s="34"/>
      <c r="N160" s="34"/>
    </row>
    <row r="161" spans="12:14" x14ac:dyDescent="0.2">
      <c r="L161" s="34"/>
      <c r="M161" s="34"/>
      <c r="N161" s="34"/>
    </row>
    <row r="162" spans="12:14" x14ac:dyDescent="0.2">
      <c r="L162" s="34"/>
      <c r="M162" s="34"/>
      <c r="N162" s="34"/>
    </row>
    <row r="163" spans="12:14" x14ac:dyDescent="0.2">
      <c r="L163" s="34"/>
      <c r="M163" s="34"/>
      <c r="N163" s="34"/>
    </row>
    <row r="164" spans="12:14" x14ac:dyDescent="0.2">
      <c r="L164" s="34"/>
      <c r="M164" s="34"/>
      <c r="N164" s="34"/>
    </row>
    <row r="165" spans="12:14" x14ac:dyDescent="0.2">
      <c r="L165" s="34"/>
      <c r="M165" s="34"/>
      <c r="N165" s="34"/>
    </row>
    <row r="166" spans="12:14" x14ac:dyDescent="0.2">
      <c r="L166" s="34"/>
      <c r="M166" s="34"/>
      <c r="N166" s="34"/>
    </row>
    <row r="167" spans="12:14" x14ac:dyDescent="0.2">
      <c r="L167" s="34"/>
      <c r="M167" s="34"/>
      <c r="N167" s="34"/>
    </row>
    <row r="168" spans="12:14" x14ac:dyDescent="0.2">
      <c r="L168" s="34"/>
      <c r="M168" s="34"/>
      <c r="N168" s="34"/>
    </row>
    <row r="169" spans="12:14" x14ac:dyDescent="0.2">
      <c r="L169" s="34"/>
      <c r="M169" s="34"/>
      <c r="N169" s="34"/>
    </row>
    <row r="170" spans="12:14" x14ac:dyDescent="0.2">
      <c r="L170" s="34"/>
      <c r="M170" s="34"/>
      <c r="N170" s="34"/>
    </row>
    <row r="171" spans="12:14" x14ac:dyDescent="0.2">
      <c r="L171" s="34"/>
      <c r="M171" s="34"/>
      <c r="N171" s="34"/>
    </row>
    <row r="172" spans="12:14" x14ac:dyDescent="0.2">
      <c r="L172" s="34"/>
      <c r="M172" s="34"/>
      <c r="N172" s="34"/>
    </row>
    <row r="173" spans="12:14" x14ac:dyDescent="0.2">
      <c r="L173" s="34"/>
      <c r="M173" s="34"/>
      <c r="N173" s="34"/>
    </row>
    <row r="174" spans="12:14" x14ac:dyDescent="0.2">
      <c r="L174" s="34"/>
      <c r="M174" s="34"/>
      <c r="N174" s="34"/>
    </row>
    <row r="175" spans="12:14" x14ac:dyDescent="0.2">
      <c r="L175" s="34"/>
      <c r="M175" s="34"/>
      <c r="N175" s="34"/>
    </row>
    <row r="176" spans="12:14" x14ac:dyDescent="0.2">
      <c r="L176" s="34"/>
      <c r="M176" s="34"/>
      <c r="N176" s="34"/>
    </row>
    <row r="177" spans="12:14" x14ac:dyDescent="0.2">
      <c r="L177" s="34"/>
      <c r="M177" s="34"/>
      <c r="N177" s="34"/>
    </row>
    <row r="178" spans="12:14" x14ac:dyDescent="0.2">
      <c r="L178" s="34"/>
      <c r="M178" s="34"/>
      <c r="N178" s="34"/>
    </row>
    <row r="179" spans="12:14" x14ac:dyDescent="0.2">
      <c r="L179" s="34"/>
      <c r="M179" s="34"/>
      <c r="N179" s="34"/>
    </row>
    <row r="180" spans="12:14" x14ac:dyDescent="0.2">
      <c r="L180" s="34"/>
      <c r="M180" s="34"/>
      <c r="N180" s="34"/>
    </row>
    <row r="181" spans="12:14" x14ac:dyDescent="0.2">
      <c r="L181" s="34"/>
      <c r="M181" s="34"/>
      <c r="N181" s="34"/>
    </row>
    <row r="182" spans="12:14" x14ac:dyDescent="0.2">
      <c r="L182" s="34"/>
      <c r="M182" s="34"/>
      <c r="N182" s="34"/>
    </row>
    <row r="183" spans="12:14" x14ac:dyDescent="0.2">
      <c r="L183" s="34"/>
      <c r="M183" s="34"/>
      <c r="N183" s="34"/>
    </row>
    <row r="184" spans="12:14" x14ac:dyDescent="0.2">
      <c r="L184" s="34"/>
      <c r="M184" s="34"/>
      <c r="N184" s="34"/>
    </row>
    <row r="185" spans="12:14" x14ac:dyDescent="0.2">
      <c r="L185" s="34"/>
      <c r="M185" s="34"/>
      <c r="N185" s="34"/>
    </row>
    <row r="186" spans="12:14" x14ac:dyDescent="0.2">
      <c r="L186" s="34"/>
      <c r="M186" s="34"/>
      <c r="N186" s="34"/>
    </row>
    <row r="187" spans="12:14" x14ac:dyDescent="0.2">
      <c r="L187" s="34"/>
      <c r="M187" s="34"/>
      <c r="N187" s="34"/>
    </row>
    <row r="188" spans="12:14" x14ac:dyDescent="0.2">
      <c r="L188" s="34"/>
      <c r="M188" s="34"/>
      <c r="N188" s="34"/>
    </row>
    <row r="189" spans="12:14" x14ac:dyDescent="0.2">
      <c r="L189" s="34"/>
      <c r="M189" s="34"/>
      <c r="N189" s="34"/>
    </row>
    <row r="190" spans="12:14" x14ac:dyDescent="0.2">
      <c r="L190" s="34"/>
      <c r="M190" s="34"/>
      <c r="N190" s="34"/>
    </row>
    <row r="191" spans="12:14" x14ac:dyDescent="0.2">
      <c r="L191" s="34"/>
      <c r="M191" s="34"/>
      <c r="N191" s="34"/>
    </row>
    <row r="192" spans="12:14" x14ac:dyDescent="0.2">
      <c r="L192" s="34"/>
      <c r="M192" s="34"/>
      <c r="N192" s="34"/>
    </row>
    <row r="193" spans="12:14" x14ac:dyDescent="0.2">
      <c r="L193" s="34"/>
      <c r="M193" s="34"/>
      <c r="N193" s="34"/>
    </row>
    <row r="194" spans="12:14" x14ac:dyDescent="0.2">
      <c r="L194" s="34"/>
      <c r="M194" s="34"/>
      <c r="N194" s="34"/>
    </row>
    <row r="195" spans="12:14" x14ac:dyDescent="0.2">
      <c r="L195" s="34"/>
      <c r="M195" s="34"/>
      <c r="N195" s="34"/>
    </row>
    <row r="196" spans="12:14" x14ac:dyDescent="0.2">
      <c r="L196" s="34"/>
      <c r="M196" s="34"/>
      <c r="N196" s="34"/>
    </row>
    <row r="197" spans="12:14" x14ac:dyDescent="0.2">
      <c r="L197" s="34"/>
      <c r="M197" s="34"/>
      <c r="N197" s="34"/>
    </row>
    <row r="198" spans="12:14" x14ac:dyDescent="0.2">
      <c r="L198" s="34"/>
      <c r="M198" s="34"/>
      <c r="N198" s="34"/>
    </row>
    <row r="199" spans="12:14" x14ac:dyDescent="0.2">
      <c r="L199" s="34"/>
      <c r="M199" s="34"/>
      <c r="N199" s="34"/>
    </row>
    <row r="200" spans="12:14" x14ac:dyDescent="0.2">
      <c r="L200" s="34"/>
      <c r="M200" s="34"/>
      <c r="N200" s="34"/>
    </row>
    <row r="201" spans="12:14" x14ac:dyDescent="0.2">
      <c r="L201" s="34"/>
      <c r="M201" s="34"/>
      <c r="N201" s="34"/>
    </row>
    <row r="202" spans="12:14" x14ac:dyDescent="0.2">
      <c r="L202" s="34"/>
      <c r="M202" s="34"/>
      <c r="N202" s="34"/>
    </row>
    <row r="203" spans="12:14" x14ac:dyDescent="0.2">
      <c r="L203" s="34"/>
      <c r="M203" s="34"/>
      <c r="N203" s="34"/>
    </row>
    <row r="204" spans="12:14" x14ac:dyDescent="0.2">
      <c r="L204" s="34"/>
      <c r="M204" s="34"/>
      <c r="N204" s="34"/>
    </row>
    <row r="205" spans="12:14" x14ac:dyDescent="0.2">
      <c r="L205" s="34"/>
      <c r="M205" s="34"/>
      <c r="N205" s="34"/>
    </row>
    <row r="206" spans="12:14" x14ac:dyDescent="0.2">
      <c r="L206" s="34"/>
      <c r="M206" s="34"/>
      <c r="N206" s="34"/>
    </row>
    <row r="207" spans="12:14" x14ac:dyDescent="0.2">
      <c r="L207" s="34"/>
      <c r="M207" s="34"/>
      <c r="N207" s="34"/>
    </row>
    <row r="208" spans="12:14" x14ac:dyDescent="0.2">
      <c r="L208" s="34"/>
      <c r="M208" s="34"/>
      <c r="N208" s="34"/>
    </row>
    <row r="209" spans="12:14" x14ac:dyDescent="0.2">
      <c r="L209" s="34"/>
      <c r="M209" s="34"/>
      <c r="N209" s="34"/>
    </row>
    <row r="210" spans="12:14" x14ac:dyDescent="0.2">
      <c r="L210" s="34"/>
      <c r="M210" s="34"/>
      <c r="N210" s="34"/>
    </row>
    <row r="211" spans="12:14" x14ac:dyDescent="0.2">
      <c r="L211" s="34"/>
      <c r="M211" s="34"/>
      <c r="N211" s="34"/>
    </row>
    <row r="212" spans="12:14" x14ac:dyDescent="0.2">
      <c r="L212" s="34"/>
      <c r="M212" s="34"/>
      <c r="N212" s="34"/>
    </row>
    <row r="213" spans="12:14" x14ac:dyDescent="0.2">
      <c r="L213" s="34"/>
      <c r="M213" s="34"/>
      <c r="N213" s="34"/>
    </row>
    <row r="214" spans="12:14" x14ac:dyDescent="0.2">
      <c r="L214" s="34"/>
      <c r="M214" s="34"/>
      <c r="N214" s="34"/>
    </row>
    <row r="215" spans="12:14" x14ac:dyDescent="0.2">
      <c r="L215" s="34"/>
      <c r="M215" s="34"/>
      <c r="N215" s="34"/>
    </row>
    <row r="216" spans="12:14" x14ac:dyDescent="0.2">
      <c r="L216" s="34"/>
      <c r="M216" s="34"/>
      <c r="N216" s="34"/>
    </row>
    <row r="217" spans="12:14" x14ac:dyDescent="0.2">
      <c r="L217" s="34"/>
      <c r="M217" s="34"/>
      <c r="N217" s="34"/>
    </row>
    <row r="218" spans="12:14" x14ac:dyDescent="0.2">
      <c r="L218" s="34"/>
      <c r="M218" s="34"/>
      <c r="N218" s="34"/>
    </row>
    <row r="219" spans="12:14" x14ac:dyDescent="0.2">
      <c r="L219" s="34"/>
      <c r="M219" s="34"/>
      <c r="N219" s="34"/>
    </row>
    <row r="220" spans="12:14" x14ac:dyDescent="0.2">
      <c r="L220" s="34"/>
      <c r="M220" s="34"/>
      <c r="N220" s="34"/>
    </row>
    <row r="221" spans="12:14" x14ac:dyDescent="0.2">
      <c r="L221" s="34"/>
      <c r="M221" s="34"/>
      <c r="N221" s="34"/>
    </row>
    <row r="222" spans="12:14" x14ac:dyDescent="0.2">
      <c r="L222" s="34"/>
    </row>
    <row r="223" spans="12:14" x14ac:dyDescent="0.2">
      <c r="L223" s="34"/>
    </row>
    <row r="224" spans="12:14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>
      <selection activeCell="E1" sqref="E1:E1048576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176" priority="24" operator="lessThan">
      <formula>6.5</formula>
    </cfRule>
    <cfRule type="cellIs" dxfId="175" priority="25" operator="greaterThan">
      <formula>8</formula>
    </cfRule>
  </conditionalFormatting>
  <conditionalFormatting sqref="H32:K32">
    <cfRule type="containsText" dxfId="174" priority="22" stopIfTrue="1" operator="containsText" text="&lt;">
      <formula>NOT(ISERROR(SEARCH("&lt;",H32)))</formula>
    </cfRule>
    <cfRule type="cellIs" dxfId="173" priority="23" operator="greaterThan">
      <formula>$E$32</formula>
    </cfRule>
  </conditionalFormatting>
  <conditionalFormatting sqref="H25:K25">
    <cfRule type="containsText" dxfId="172" priority="20" stopIfTrue="1" operator="containsText" text="&lt;">
      <formula>NOT(ISERROR(SEARCH("&lt;",H25)))</formula>
    </cfRule>
    <cfRule type="cellIs" dxfId="171" priority="21" operator="greaterThan">
      <formula>$E$25</formula>
    </cfRule>
  </conditionalFormatting>
  <conditionalFormatting sqref="H23:K23">
    <cfRule type="containsText" dxfId="170" priority="18" stopIfTrue="1" operator="containsText" text="&lt;">
      <formula>NOT(ISERROR(SEARCH("&lt;",H23)))</formula>
    </cfRule>
    <cfRule type="cellIs" dxfId="169" priority="19" operator="greaterThan">
      <formula>$E$23</formula>
    </cfRule>
  </conditionalFormatting>
  <conditionalFormatting sqref="H18:K18">
    <cfRule type="containsText" dxfId="168" priority="16" stopIfTrue="1" operator="containsText" text="&lt;">
      <formula>NOT(ISERROR(SEARCH("&lt;",H18)))</formula>
    </cfRule>
    <cfRule type="cellIs" dxfId="167" priority="17" operator="greaterThan">
      <formula>$E$18</formula>
    </cfRule>
  </conditionalFormatting>
  <conditionalFormatting sqref="H40:K40">
    <cfRule type="containsText" priority="14" stopIfTrue="1" operator="containsText" text="&lt;">
      <formula>NOT(ISERROR(SEARCH("&lt;",H40)))</formula>
    </cfRule>
    <cfRule type="cellIs" dxfId="166" priority="15" operator="greaterThan">
      <formula>$E$40</formula>
    </cfRule>
  </conditionalFormatting>
  <conditionalFormatting sqref="K58">
    <cfRule type="cellIs" dxfId="165" priority="13" operator="greaterThan">
      <formula>$E$58</formula>
    </cfRule>
  </conditionalFormatting>
  <conditionalFormatting sqref="K59">
    <cfRule type="cellIs" dxfId="164" priority="12" operator="greaterThan">
      <formula>$E$59</formula>
    </cfRule>
  </conditionalFormatting>
  <conditionalFormatting sqref="K61">
    <cfRule type="cellIs" dxfId="163" priority="11" operator="greaterThan">
      <formula>$E$61</formula>
    </cfRule>
  </conditionalFormatting>
  <conditionalFormatting sqref="K62">
    <cfRule type="cellIs" dxfId="162" priority="10" operator="greaterThan">
      <formula>$E$62</formula>
    </cfRule>
  </conditionalFormatting>
  <conditionalFormatting sqref="K64">
    <cfRule type="cellIs" dxfId="161" priority="9" operator="greaterThan">
      <formula>$E$64</formula>
    </cfRule>
  </conditionalFormatting>
  <conditionalFormatting sqref="K65">
    <cfRule type="cellIs" dxfId="160" priority="8" operator="greaterThan">
      <formula>$E$65</formula>
    </cfRule>
  </conditionalFormatting>
  <conditionalFormatting sqref="K66">
    <cfRule type="cellIs" dxfId="159" priority="7" operator="greaterThan">
      <formula>$E$66</formula>
    </cfRule>
  </conditionalFormatting>
  <conditionalFormatting sqref="K67">
    <cfRule type="cellIs" dxfId="158" priority="6" operator="greaterThan">
      <formula>$E$67</formula>
    </cfRule>
  </conditionalFormatting>
  <conditionalFormatting sqref="K70">
    <cfRule type="cellIs" dxfId="157" priority="5" operator="greaterThan">
      <formula>$E$70</formula>
    </cfRule>
  </conditionalFormatting>
  <conditionalFormatting sqref="K117">
    <cfRule type="cellIs" dxfId="156" priority="4" operator="greaterThan">
      <formula>$E$117</formula>
    </cfRule>
  </conditionalFormatting>
  <conditionalFormatting sqref="K58:K151">
    <cfRule type="containsText" priority="3" stopIfTrue="1" operator="containsText" text="&lt;">
      <formula>NOT(ISERROR(SEARCH("&lt;",K58)))</formula>
    </cfRule>
  </conditionalFormatting>
  <conditionalFormatting sqref="K20">
    <cfRule type="containsText" priority="1" stopIfTrue="1" operator="containsText" text="&lt;">
      <formula>NOT(ISERROR(SEARCH("&lt;",K20)))</formula>
    </cfRule>
    <cfRule type="cellIs" dxfId="155" priority="2" operator="greaterThan">
      <formula>$E$20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0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21" sqref="E21"/>
    </sheetView>
  </sheetViews>
  <sheetFormatPr defaultRowHeight="12.75" x14ac:dyDescent="0.2"/>
  <cols>
    <col min="1" max="1" width="31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16" customWidth="1"/>
  </cols>
  <sheetData>
    <row r="1" spans="1:14" ht="47.25" customHeight="1" x14ac:dyDescent="0.2">
      <c r="A1" s="23" t="s">
        <v>145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160</v>
      </c>
      <c r="G1" s="25" t="s">
        <v>129</v>
      </c>
      <c r="H1" s="21" t="s">
        <v>159</v>
      </c>
      <c r="I1" s="21" t="s">
        <v>159</v>
      </c>
      <c r="J1" s="21" t="s">
        <v>159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40940</v>
      </c>
      <c r="I2" s="13">
        <v>41038</v>
      </c>
      <c r="J2" s="13">
        <v>41130</v>
      </c>
      <c r="K2" s="28">
        <v>41185</v>
      </c>
      <c r="L2" s="39"/>
      <c r="M2" s="12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141</v>
      </c>
      <c r="I3" s="33" t="s">
        <v>141</v>
      </c>
      <c r="J3" s="33" t="s">
        <v>141</v>
      </c>
      <c r="K3" s="33" t="s">
        <v>163</v>
      </c>
      <c r="L3" s="35"/>
      <c r="M3" s="14"/>
      <c r="N3" s="14"/>
    </row>
    <row r="4" spans="1:14" x14ac:dyDescent="0.2">
      <c r="A4" s="10"/>
      <c r="B4" s="10"/>
      <c r="C4" s="10"/>
      <c r="D4" s="10"/>
      <c r="E4" s="47"/>
      <c r="F4" s="10"/>
      <c r="G4" s="10"/>
      <c r="H4" s="33"/>
      <c r="I4" s="33"/>
      <c r="J4" s="33"/>
      <c r="K4" s="33"/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6" si="0">COUNTA(H5:K5)</f>
        <v>4</v>
      </c>
      <c r="H5" s="9">
        <v>6.44</v>
      </c>
      <c r="I5" s="9">
        <v>6.41</v>
      </c>
      <c r="J5" s="9">
        <v>6.5</v>
      </c>
      <c r="K5" s="29">
        <v>6.34</v>
      </c>
      <c r="L5" s="36">
        <f>MIN(H5:K5)</f>
        <v>6.34</v>
      </c>
      <c r="M5" s="56">
        <f>AVERAGE(H5:K5)</f>
        <v>6.4225000000000003</v>
      </c>
      <c r="N5" s="9">
        <f>MAX(H5:K5)</f>
        <v>6.5</v>
      </c>
    </row>
    <row r="6" spans="1:14" x14ac:dyDescent="0.2">
      <c r="A6" s="6" t="s">
        <v>157</v>
      </c>
      <c r="B6" s="6" t="s">
        <v>133</v>
      </c>
      <c r="C6" s="6">
        <v>1</v>
      </c>
      <c r="D6" s="6"/>
      <c r="E6" s="9"/>
      <c r="F6" s="6">
        <v>4</v>
      </c>
      <c r="G6" s="26">
        <f t="shared" si="0"/>
        <v>4</v>
      </c>
      <c r="H6" s="9">
        <v>2020</v>
      </c>
      <c r="I6" s="9">
        <v>1910</v>
      </c>
      <c r="J6" s="9">
        <v>1880</v>
      </c>
      <c r="K6" s="29">
        <v>2110</v>
      </c>
      <c r="L6" s="36">
        <f>MIN(H6:K6)</f>
        <v>1880</v>
      </c>
      <c r="M6" s="56">
        <f t="shared" ref="M6:M31" si="1">AVERAGE(H6:K6)</f>
        <v>1980</v>
      </c>
      <c r="N6" s="9">
        <f t="shared" ref="N6:N31" si="2">MAX(H6:K6)</f>
        <v>2110</v>
      </c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/>
      <c r="G7" s="26"/>
      <c r="H7" s="9"/>
      <c r="I7" s="9"/>
      <c r="J7" s="9"/>
      <c r="K7" s="29"/>
      <c r="M7" s="56"/>
      <c r="N7" s="9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ref="G8:G19" si="3">COUNTA(H8:K8)</f>
        <v>4</v>
      </c>
      <c r="H8" s="9" t="s">
        <v>173</v>
      </c>
      <c r="I8" s="9" t="s">
        <v>173</v>
      </c>
      <c r="J8" s="9" t="s">
        <v>173</v>
      </c>
      <c r="K8" s="29" t="s">
        <v>173</v>
      </c>
      <c r="L8" s="36" t="s">
        <v>195</v>
      </c>
      <c r="M8" s="56" t="s">
        <v>195</v>
      </c>
      <c r="N8" s="9" t="s">
        <v>195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3"/>
        <v>4</v>
      </c>
      <c r="H9" s="9" t="s">
        <v>173</v>
      </c>
      <c r="I9" s="9" t="s">
        <v>173</v>
      </c>
      <c r="J9" s="9" t="s">
        <v>173</v>
      </c>
      <c r="K9" s="9" t="s">
        <v>173</v>
      </c>
      <c r="L9" s="36" t="s">
        <v>195</v>
      </c>
      <c r="M9" s="56" t="s">
        <v>195</v>
      </c>
      <c r="N9" s="9" t="s">
        <v>195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3"/>
        <v>4</v>
      </c>
      <c r="H10" s="9">
        <v>111</v>
      </c>
      <c r="I10" s="9">
        <v>123</v>
      </c>
      <c r="J10" s="9">
        <v>113</v>
      </c>
      <c r="K10" s="29">
        <v>94</v>
      </c>
      <c r="L10" s="36">
        <f t="shared" ref="L10:L31" si="4">MIN(H10:K10)</f>
        <v>94</v>
      </c>
      <c r="M10" s="56">
        <f t="shared" si="1"/>
        <v>110.25</v>
      </c>
      <c r="N10" s="9">
        <f t="shared" si="2"/>
        <v>123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3"/>
        <v>4</v>
      </c>
      <c r="H11" s="9">
        <v>111</v>
      </c>
      <c r="I11" s="9">
        <v>123</v>
      </c>
      <c r="J11" s="9">
        <v>113</v>
      </c>
      <c r="K11" s="29">
        <v>94</v>
      </c>
      <c r="L11" s="36">
        <f t="shared" si="4"/>
        <v>94</v>
      </c>
      <c r="M11" s="56">
        <f t="shared" si="1"/>
        <v>110.25</v>
      </c>
      <c r="N11" s="9">
        <f t="shared" si="2"/>
        <v>123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3"/>
        <v>4</v>
      </c>
      <c r="H12" s="9">
        <v>6</v>
      </c>
      <c r="I12" s="9">
        <v>7</v>
      </c>
      <c r="J12" s="9">
        <v>9</v>
      </c>
      <c r="K12" s="29">
        <v>10</v>
      </c>
      <c r="L12" s="36">
        <f t="shared" si="4"/>
        <v>6</v>
      </c>
      <c r="M12" s="56">
        <f t="shared" si="1"/>
        <v>8</v>
      </c>
      <c r="N12" s="9">
        <f t="shared" si="2"/>
        <v>10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3"/>
        <v>4</v>
      </c>
      <c r="H13" s="9">
        <v>610</v>
      </c>
      <c r="I13" s="9">
        <v>577</v>
      </c>
      <c r="J13" s="9">
        <v>559</v>
      </c>
      <c r="K13" s="29">
        <v>665</v>
      </c>
      <c r="L13" s="36">
        <f t="shared" si="4"/>
        <v>559</v>
      </c>
      <c r="M13" s="56">
        <f t="shared" si="1"/>
        <v>602.75</v>
      </c>
      <c r="N13" s="9">
        <f t="shared" si="2"/>
        <v>665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3"/>
        <v>4</v>
      </c>
      <c r="H14" s="9">
        <v>16</v>
      </c>
      <c r="I14" s="9">
        <v>14</v>
      </c>
      <c r="J14" s="9">
        <v>17</v>
      </c>
      <c r="K14" s="29">
        <v>12</v>
      </c>
      <c r="L14" s="36">
        <f t="shared" si="4"/>
        <v>12</v>
      </c>
      <c r="M14" s="56">
        <f t="shared" si="1"/>
        <v>14.75</v>
      </c>
      <c r="N14" s="9">
        <f t="shared" si="2"/>
        <v>17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3"/>
        <v>4</v>
      </c>
      <c r="H15" s="9">
        <v>47</v>
      </c>
      <c r="I15" s="9">
        <v>46</v>
      </c>
      <c r="J15" s="9">
        <v>44</v>
      </c>
      <c r="K15" s="29">
        <v>50</v>
      </c>
      <c r="L15" s="36">
        <f t="shared" si="4"/>
        <v>44</v>
      </c>
      <c r="M15" s="56">
        <f t="shared" si="1"/>
        <v>46.75</v>
      </c>
      <c r="N15" s="9">
        <f t="shared" si="2"/>
        <v>50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3"/>
        <v>4</v>
      </c>
      <c r="H16" s="9">
        <v>289</v>
      </c>
      <c r="I16" s="9">
        <v>293</v>
      </c>
      <c r="J16" s="9">
        <v>252</v>
      </c>
      <c r="K16" s="29">
        <v>322</v>
      </c>
      <c r="L16" s="36">
        <f t="shared" si="4"/>
        <v>252</v>
      </c>
      <c r="M16" s="56">
        <f t="shared" si="1"/>
        <v>289</v>
      </c>
      <c r="N16" s="9">
        <f t="shared" si="2"/>
        <v>322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3"/>
        <v>4</v>
      </c>
      <c r="H17" s="9">
        <v>9</v>
      </c>
      <c r="I17" s="9">
        <v>9</v>
      </c>
      <c r="J17" s="9">
        <v>8</v>
      </c>
      <c r="K17" s="29">
        <v>9</v>
      </c>
      <c r="L17" s="36">
        <f t="shared" si="4"/>
        <v>8</v>
      </c>
      <c r="M17" s="56">
        <f t="shared" si="1"/>
        <v>8.75</v>
      </c>
      <c r="N17" s="9">
        <f t="shared" si="2"/>
        <v>9</v>
      </c>
    </row>
    <row r="18" spans="1:14" x14ac:dyDescent="0.2">
      <c r="A18" s="6" t="s">
        <v>146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3"/>
        <v>3</v>
      </c>
      <c r="H18" s="9">
        <v>0.315</v>
      </c>
      <c r="I18" s="9">
        <v>0.29699999999999999</v>
      </c>
      <c r="J18" s="9">
        <v>0.40699999999999997</v>
      </c>
      <c r="K18" s="29"/>
      <c r="L18" s="36">
        <f t="shared" si="4"/>
        <v>0.29699999999999999</v>
      </c>
      <c r="M18" s="56">
        <f t="shared" si="1"/>
        <v>0.33966666666666662</v>
      </c>
      <c r="N18" s="9">
        <f t="shared" si="2"/>
        <v>0.40699999999999997</v>
      </c>
    </row>
    <row r="19" spans="1:14" x14ac:dyDescent="0.2">
      <c r="A19" s="6" t="s">
        <v>147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3"/>
        <v>3</v>
      </c>
      <c r="H19" s="9">
        <v>31.9</v>
      </c>
      <c r="I19" s="9">
        <v>62.8</v>
      </c>
      <c r="J19" s="9">
        <v>52.2</v>
      </c>
      <c r="K19" s="29"/>
      <c r="L19" s="36">
        <f t="shared" si="4"/>
        <v>31.9</v>
      </c>
      <c r="M19" s="56">
        <f t="shared" si="1"/>
        <v>48.966666666666661</v>
      </c>
      <c r="N19" s="9">
        <f t="shared" si="2"/>
        <v>62.8</v>
      </c>
    </row>
    <row r="20" spans="1:14" x14ac:dyDescent="0.2">
      <c r="A20" s="6" t="s">
        <v>148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>
        <v>0.30199999999999999</v>
      </c>
      <c r="L20" s="36">
        <f t="shared" si="4"/>
        <v>0.30199999999999999</v>
      </c>
      <c r="M20" s="56">
        <f t="shared" si="1"/>
        <v>0.30199999999999999</v>
      </c>
      <c r="N20" s="9">
        <f t="shared" si="2"/>
        <v>0.30199999999999999</v>
      </c>
    </row>
    <row r="21" spans="1:14" x14ac:dyDescent="0.2">
      <c r="A21" s="6" t="s">
        <v>149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>
        <v>130</v>
      </c>
      <c r="L21" s="36">
        <f t="shared" si="4"/>
        <v>130</v>
      </c>
      <c r="M21" s="56">
        <f t="shared" si="1"/>
        <v>130</v>
      </c>
      <c r="N21" s="9">
        <f t="shared" si="2"/>
        <v>130</v>
      </c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5">COUNTA(H22:K22)</f>
        <v>4</v>
      </c>
      <c r="H22" s="9">
        <v>0.1</v>
      </c>
      <c r="I22" s="9">
        <v>0.1</v>
      </c>
      <c r="J22" s="9" t="s">
        <v>190</v>
      </c>
      <c r="K22" s="29">
        <v>0.2</v>
      </c>
      <c r="L22" s="36">
        <f t="shared" si="4"/>
        <v>0.1</v>
      </c>
      <c r="M22" s="56">
        <f t="shared" si="1"/>
        <v>0.13333333333333333</v>
      </c>
      <c r="N22" s="9">
        <f t="shared" si="2"/>
        <v>0.2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5"/>
        <v>4</v>
      </c>
      <c r="H23" s="9">
        <v>3.78</v>
      </c>
      <c r="I23" s="9">
        <v>3.5</v>
      </c>
      <c r="J23" s="9">
        <v>3.59</v>
      </c>
      <c r="K23" s="29">
        <v>3.47</v>
      </c>
      <c r="L23" s="36">
        <f t="shared" si="4"/>
        <v>3.47</v>
      </c>
      <c r="M23" s="56">
        <f t="shared" si="1"/>
        <v>3.585</v>
      </c>
      <c r="N23" s="9">
        <f t="shared" si="2"/>
        <v>3.78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9"/>
      <c r="F24" s="6">
        <v>4</v>
      </c>
      <c r="G24" s="26">
        <f t="shared" si="5"/>
        <v>4</v>
      </c>
      <c r="H24" s="9" t="s">
        <v>175</v>
      </c>
      <c r="I24" s="9">
        <v>0.06</v>
      </c>
      <c r="J24" s="9" t="s">
        <v>175</v>
      </c>
      <c r="K24" s="29">
        <v>0.03</v>
      </c>
      <c r="L24" s="36">
        <f t="shared" si="4"/>
        <v>0.03</v>
      </c>
      <c r="M24" s="56">
        <f t="shared" si="1"/>
        <v>4.4999999999999998E-2</v>
      </c>
      <c r="N24" s="9">
        <f t="shared" si="2"/>
        <v>0.06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5"/>
        <v>4</v>
      </c>
      <c r="H25" s="9" t="s">
        <v>175</v>
      </c>
      <c r="I25" s="9" t="s">
        <v>175</v>
      </c>
      <c r="J25" s="9" t="s">
        <v>175</v>
      </c>
      <c r="K25" s="29">
        <v>0.04</v>
      </c>
      <c r="L25" s="36">
        <f t="shared" si="4"/>
        <v>0.04</v>
      </c>
      <c r="M25" s="56">
        <f t="shared" si="1"/>
        <v>0.04</v>
      </c>
      <c r="N25" s="9">
        <f t="shared" si="2"/>
        <v>0.04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5"/>
        <v>4</v>
      </c>
      <c r="H26" s="9" t="s">
        <v>175</v>
      </c>
      <c r="I26" s="9">
        <v>0.06</v>
      </c>
      <c r="J26" s="9" t="s">
        <v>175</v>
      </c>
      <c r="K26" s="29">
        <v>7.0000000000000007E-2</v>
      </c>
      <c r="L26" s="36">
        <f t="shared" si="4"/>
        <v>0.06</v>
      </c>
      <c r="M26" s="56">
        <f t="shared" si="1"/>
        <v>6.5000000000000002E-2</v>
      </c>
      <c r="N26" s="9">
        <f t="shared" si="2"/>
        <v>7.0000000000000007E-2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5"/>
        <v>4</v>
      </c>
      <c r="H27" s="9">
        <v>19.600000000000001</v>
      </c>
      <c r="I27" s="9">
        <v>18.899999999999999</v>
      </c>
      <c r="J27" s="9">
        <v>18.2</v>
      </c>
      <c r="K27" s="29">
        <v>20.8</v>
      </c>
      <c r="L27" s="36">
        <f t="shared" si="4"/>
        <v>18.2</v>
      </c>
      <c r="M27" s="56">
        <f t="shared" si="1"/>
        <v>19.375</v>
      </c>
      <c r="N27" s="9">
        <f t="shared" si="2"/>
        <v>20.8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5"/>
        <v>4</v>
      </c>
      <c r="H28" s="9">
        <v>17.7</v>
      </c>
      <c r="I28" s="17">
        <v>17.5</v>
      </c>
      <c r="J28" s="9">
        <v>16.600000000000001</v>
      </c>
      <c r="K28" s="29">
        <v>19</v>
      </c>
      <c r="L28" s="36">
        <f t="shared" si="4"/>
        <v>16.600000000000001</v>
      </c>
      <c r="M28" s="56">
        <f t="shared" si="1"/>
        <v>17.700000000000003</v>
      </c>
      <c r="N28" s="9">
        <f t="shared" si="2"/>
        <v>19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5"/>
        <v>4</v>
      </c>
      <c r="H29" s="9">
        <v>4.87</v>
      </c>
      <c r="I29" s="9">
        <v>3.92</v>
      </c>
      <c r="J29" s="9">
        <v>4.79</v>
      </c>
      <c r="K29" s="29">
        <v>4.78</v>
      </c>
      <c r="L29" s="36">
        <f t="shared" si="4"/>
        <v>3.92</v>
      </c>
      <c r="M29" s="56">
        <f t="shared" si="1"/>
        <v>4.59</v>
      </c>
      <c r="N29" s="9">
        <f t="shared" si="2"/>
        <v>4.87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5"/>
        <v>4</v>
      </c>
      <c r="H30" s="18">
        <v>11</v>
      </c>
      <c r="I30" s="9">
        <v>10</v>
      </c>
      <c r="J30" s="18">
        <v>15</v>
      </c>
      <c r="K30" s="29">
        <v>16</v>
      </c>
      <c r="L30" s="36">
        <f t="shared" si="4"/>
        <v>10</v>
      </c>
      <c r="M30" s="56">
        <f t="shared" si="1"/>
        <v>13</v>
      </c>
      <c r="N30" s="9">
        <f t="shared" si="2"/>
        <v>16</v>
      </c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5"/>
        <v>1</v>
      </c>
      <c r="H31" s="9"/>
      <c r="I31" s="9"/>
      <c r="J31" s="9"/>
      <c r="K31" s="29">
        <v>3</v>
      </c>
      <c r="L31" s="36">
        <f t="shared" si="4"/>
        <v>3</v>
      </c>
      <c r="M31" s="56">
        <f t="shared" si="1"/>
        <v>3</v>
      </c>
      <c r="N31" s="9">
        <f t="shared" si="2"/>
        <v>3</v>
      </c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8">
        <v>0.32</v>
      </c>
      <c r="F32" s="6">
        <v>4</v>
      </c>
      <c r="G32" s="26">
        <f t="shared" si="5"/>
        <v>4</v>
      </c>
      <c r="H32" s="9" t="s">
        <v>174</v>
      </c>
      <c r="I32" s="9" t="s">
        <v>174</v>
      </c>
      <c r="J32" s="9" t="s">
        <v>174</v>
      </c>
      <c r="K32" s="29" t="s">
        <v>174</v>
      </c>
      <c r="L32" s="36" t="s">
        <v>195</v>
      </c>
      <c r="M32" s="56" t="s">
        <v>195</v>
      </c>
      <c r="N32" s="9" t="s">
        <v>195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60"/>
      <c r="L33" s="35"/>
      <c r="M33" s="60"/>
      <c r="N33" s="60"/>
    </row>
    <row r="34" spans="1:14" x14ac:dyDescent="0.2">
      <c r="A34" s="10" t="s">
        <v>150</v>
      </c>
      <c r="B34" s="10"/>
      <c r="C34" s="10"/>
      <c r="D34" s="10"/>
      <c r="E34" s="21"/>
      <c r="F34" s="10"/>
      <c r="G34" s="10"/>
      <c r="H34" s="14"/>
      <c r="I34" s="14"/>
      <c r="J34" s="14"/>
      <c r="K34" s="60"/>
      <c r="L34" s="35"/>
      <c r="M34" s="60"/>
      <c r="N34" s="6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6">COUNTA(H35:K35)</f>
        <v>4</v>
      </c>
      <c r="H35" s="9" t="s">
        <v>176</v>
      </c>
      <c r="I35" s="9" t="s">
        <v>176</v>
      </c>
      <c r="J35" s="9" t="s">
        <v>176</v>
      </c>
      <c r="K35" s="9" t="s">
        <v>176</v>
      </c>
      <c r="L35" s="36" t="s">
        <v>195</v>
      </c>
      <c r="M35" s="56" t="s">
        <v>195</v>
      </c>
      <c r="N35" s="9" t="s">
        <v>195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6"/>
        <v>4</v>
      </c>
      <c r="H36" s="19" t="s">
        <v>176</v>
      </c>
      <c r="I36" s="19" t="s">
        <v>176</v>
      </c>
      <c r="J36" s="9" t="s">
        <v>176</v>
      </c>
      <c r="K36" s="9" t="s">
        <v>176</v>
      </c>
      <c r="L36" s="36" t="s">
        <v>195</v>
      </c>
      <c r="M36" s="56" t="s">
        <v>195</v>
      </c>
      <c r="N36" s="9" t="s">
        <v>195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6"/>
        <v>4</v>
      </c>
      <c r="H37" s="9" t="s">
        <v>176</v>
      </c>
      <c r="I37" s="9" t="s">
        <v>176</v>
      </c>
      <c r="J37" s="9" t="s">
        <v>176</v>
      </c>
      <c r="K37" s="9" t="s">
        <v>176</v>
      </c>
      <c r="L37" s="36" t="s">
        <v>195</v>
      </c>
      <c r="M37" s="56" t="s">
        <v>195</v>
      </c>
      <c r="N37" s="9" t="s">
        <v>195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6"/>
        <v>4</v>
      </c>
      <c r="H38" s="9" t="s">
        <v>176</v>
      </c>
      <c r="I38" s="9" t="s">
        <v>176</v>
      </c>
      <c r="J38" s="9" t="s">
        <v>176</v>
      </c>
      <c r="K38" s="9" t="s">
        <v>176</v>
      </c>
      <c r="L38" s="36" t="s">
        <v>195</v>
      </c>
      <c r="M38" s="56" t="s">
        <v>195</v>
      </c>
      <c r="N38" s="9" t="s">
        <v>195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6"/>
        <v>4</v>
      </c>
      <c r="H39" s="9" t="s">
        <v>176</v>
      </c>
      <c r="I39" s="9" t="s">
        <v>176</v>
      </c>
      <c r="J39" s="9" t="s">
        <v>176</v>
      </c>
      <c r="K39" s="9" t="s">
        <v>176</v>
      </c>
      <c r="L39" s="36" t="s">
        <v>195</v>
      </c>
      <c r="M39" s="56" t="s">
        <v>195</v>
      </c>
      <c r="N39" s="9" t="s">
        <v>195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1">
        <v>0.09</v>
      </c>
      <c r="F40" s="15">
        <v>4</v>
      </c>
      <c r="G40" s="26">
        <f t="shared" si="6"/>
        <v>4</v>
      </c>
      <c r="H40" s="9" t="s">
        <v>176</v>
      </c>
      <c r="I40" s="9" t="s">
        <v>176</v>
      </c>
      <c r="J40" s="9" t="s">
        <v>176</v>
      </c>
      <c r="K40" s="9" t="s">
        <v>176</v>
      </c>
      <c r="L40" s="36" t="s">
        <v>195</v>
      </c>
      <c r="M40" s="56" t="s">
        <v>195</v>
      </c>
      <c r="N40" s="9" t="s">
        <v>195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9"/>
      <c r="F41" s="15">
        <v>4</v>
      </c>
      <c r="G41" s="26">
        <f t="shared" si="6"/>
        <v>4</v>
      </c>
      <c r="H41" s="9" t="s">
        <v>176</v>
      </c>
      <c r="I41" s="9" t="s">
        <v>176</v>
      </c>
      <c r="J41" s="9" t="s">
        <v>176</v>
      </c>
      <c r="K41" s="9" t="s">
        <v>176</v>
      </c>
      <c r="L41" s="36" t="s">
        <v>195</v>
      </c>
      <c r="M41" s="56" t="s">
        <v>195</v>
      </c>
      <c r="N41" s="9" t="s">
        <v>195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9"/>
      <c r="F42" s="15">
        <v>4</v>
      </c>
      <c r="G42" s="26">
        <f t="shared" si="6"/>
        <v>4</v>
      </c>
      <c r="H42" s="9" t="s">
        <v>176</v>
      </c>
      <c r="I42" s="9" t="s">
        <v>176</v>
      </c>
      <c r="J42" s="9" t="s">
        <v>176</v>
      </c>
      <c r="K42" s="9" t="s">
        <v>176</v>
      </c>
      <c r="L42" s="36" t="s">
        <v>195</v>
      </c>
      <c r="M42" s="56" t="s">
        <v>195</v>
      </c>
      <c r="N42" s="9" t="s">
        <v>195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9"/>
      <c r="F43" s="15">
        <v>4</v>
      </c>
      <c r="G43" s="26">
        <f t="shared" si="6"/>
        <v>4</v>
      </c>
      <c r="H43" s="9" t="s">
        <v>176</v>
      </c>
      <c r="I43" s="9" t="s">
        <v>176</v>
      </c>
      <c r="J43" s="9" t="s">
        <v>176</v>
      </c>
      <c r="K43" s="9" t="s">
        <v>176</v>
      </c>
      <c r="L43" s="36" t="s">
        <v>195</v>
      </c>
      <c r="M43" s="56" t="s">
        <v>195</v>
      </c>
      <c r="N43" s="9" t="s">
        <v>195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9"/>
      <c r="F44" s="15">
        <v>4</v>
      </c>
      <c r="G44" s="26">
        <f t="shared" si="6"/>
        <v>4</v>
      </c>
      <c r="H44" s="9" t="s">
        <v>176</v>
      </c>
      <c r="I44" s="9" t="s">
        <v>176</v>
      </c>
      <c r="J44" s="9" t="s">
        <v>176</v>
      </c>
      <c r="K44" s="9" t="s">
        <v>176</v>
      </c>
      <c r="L44" s="36" t="s">
        <v>195</v>
      </c>
      <c r="M44" s="56" t="s">
        <v>195</v>
      </c>
      <c r="N44" s="9" t="s">
        <v>195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9"/>
      <c r="F45" s="15">
        <v>4</v>
      </c>
      <c r="G45" s="26">
        <f t="shared" si="6"/>
        <v>4</v>
      </c>
      <c r="H45" s="9" t="s">
        <v>176</v>
      </c>
      <c r="I45" s="9" t="s">
        <v>176</v>
      </c>
      <c r="J45" s="9" t="s">
        <v>176</v>
      </c>
      <c r="K45" s="9" t="s">
        <v>176</v>
      </c>
      <c r="L45" s="36" t="s">
        <v>195</v>
      </c>
      <c r="M45" s="56" t="s">
        <v>195</v>
      </c>
      <c r="N45" s="9" t="s">
        <v>195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9"/>
      <c r="F46" s="15">
        <v>4</v>
      </c>
      <c r="G46" s="26">
        <f t="shared" si="6"/>
        <v>4</v>
      </c>
      <c r="H46" s="9" t="s">
        <v>176</v>
      </c>
      <c r="I46" s="9" t="s">
        <v>176</v>
      </c>
      <c r="J46" s="9" t="s">
        <v>176</v>
      </c>
      <c r="K46" s="9" t="s">
        <v>176</v>
      </c>
      <c r="L46" s="36" t="s">
        <v>195</v>
      </c>
      <c r="M46" s="56" t="s">
        <v>195</v>
      </c>
      <c r="N46" s="9" t="s">
        <v>195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9"/>
      <c r="F47" s="15">
        <v>4</v>
      </c>
      <c r="G47" s="26">
        <f t="shared" si="6"/>
        <v>4</v>
      </c>
      <c r="H47" s="9" t="s">
        <v>176</v>
      </c>
      <c r="I47" s="9" t="s">
        <v>176</v>
      </c>
      <c r="J47" s="9" t="s">
        <v>176</v>
      </c>
      <c r="K47" s="9" t="s">
        <v>176</v>
      </c>
      <c r="L47" s="36" t="s">
        <v>195</v>
      </c>
      <c r="M47" s="56" t="s">
        <v>195</v>
      </c>
      <c r="N47" s="9" t="s">
        <v>195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9"/>
      <c r="F48" s="15">
        <v>4</v>
      </c>
      <c r="G48" s="26">
        <f t="shared" si="6"/>
        <v>4</v>
      </c>
      <c r="H48" s="9" t="s">
        <v>176</v>
      </c>
      <c r="I48" s="9" t="s">
        <v>176</v>
      </c>
      <c r="J48" s="9" t="s">
        <v>176</v>
      </c>
      <c r="K48" s="9" t="s">
        <v>176</v>
      </c>
      <c r="L48" s="36" t="s">
        <v>195</v>
      </c>
      <c r="M48" s="56" t="s">
        <v>195</v>
      </c>
      <c r="N48" s="9" t="s">
        <v>195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9"/>
      <c r="F49" s="15">
        <v>4</v>
      </c>
      <c r="G49" s="26">
        <f t="shared" si="6"/>
        <v>4</v>
      </c>
      <c r="H49" s="9" t="s">
        <v>176</v>
      </c>
      <c r="I49" s="9" t="s">
        <v>176</v>
      </c>
      <c r="J49" s="9" t="s">
        <v>176</v>
      </c>
      <c r="K49" s="9" t="s">
        <v>176</v>
      </c>
      <c r="L49" s="36" t="s">
        <v>195</v>
      </c>
      <c r="M49" s="56" t="s">
        <v>195</v>
      </c>
      <c r="N49" s="9" t="s">
        <v>195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9"/>
      <c r="F50" s="15">
        <v>4</v>
      </c>
      <c r="G50" s="26">
        <f t="shared" si="6"/>
        <v>4</v>
      </c>
      <c r="H50" s="9" t="s">
        <v>176</v>
      </c>
      <c r="I50" s="9" t="s">
        <v>176</v>
      </c>
      <c r="J50" s="9" t="s">
        <v>176</v>
      </c>
      <c r="K50" s="9" t="s">
        <v>176</v>
      </c>
      <c r="L50" s="36" t="s">
        <v>195</v>
      </c>
      <c r="M50" s="56" t="s">
        <v>195</v>
      </c>
      <c r="N50" s="9" t="s">
        <v>195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9"/>
      <c r="F51" s="15">
        <v>4</v>
      </c>
      <c r="G51" s="26">
        <f t="shared" si="6"/>
        <v>4</v>
      </c>
      <c r="H51" s="9" t="s">
        <v>176</v>
      </c>
      <c r="I51" s="9" t="s">
        <v>176</v>
      </c>
      <c r="J51" s="9" t="s">
        <v>176</v>
      </c>
      <c r="K51" s="9" t="s">
        <v>176</v>
      </c>
      <c r="L51" s="36" t="s">
        <v>195</v>
      </c>
      <c r="M51" s="56" t="s">
        <v>195</v>
      </c>
      <c r="N51" s="9" t="s">
        <v>195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9"/>
      <c r="F52" s="15">
        <v>4</v>
      </c>
      <c r="G52" s="26">
        <f t="shared" si="6"/>
        <v>4</v>
      </c>
      <c r="H52" s="9" t="s">
        <v>176</v>
      </c>
      <c r="I52" s="9" t="s">
        <v>176</v>
      </c>
      <c r="J52" s="9" t="s">
        <v>176</v>
      </c>
      <c r="K52" s="9" t="s">
        <v>176</v>
      </c>
      <c r="L52" s="36" t="s">
        <v>195</v>
      </c>
      <c r="M52" s="56" t="s">
        <v>195</v>
      </c>
      <c r="N52" s="9" t="s">
        <v>195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9"/>
      <c r="F53" s="15">
        <v>4</v>
      </c>
      <c r="G53" s="26">
        <f t="shared" si="6"/>
        <v>4</v>
      </c>
      <c r="H53" s="9" t="s">
        <v>177</v>
      </c>
      <c r="I53" s="9" t="s">
        <v>177</v>
      </c>
      <c r="J53" s="9" t="s">
        <v>177</v>
      </c>
      <c r="K53" s="29" t="s">
        <v>177</v>
      </c>
      <c r="L53" s="36" t="s">
        <v>195</v>
      </c>
      <c r="M53" s="56" t="s">
        <v>195</v>
      </c>
      <c r="N53" s="9" t="s">
        <v>195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9"/>
      <c r="F54" s="15">
        <v>4</v>
      </c>
      <c r="G54" s="26">
        <f t="shared" si="6"/>
        <v>4</v>
      </c>
      <c r="H54" s="9" t="s">
        <v>176</v>
      </c>
      <c r="I54" s="9" t="s">
        <v>176</v>
      </c>
      <c r="J54" s="9" t="s">
        <v>176</v>
      </c>
      <c r="K54" s="29" t="s">
        <v>176</v>
      </c>
      <c r="L54" s="36" t="s">
        <v>195</v>
      </c>
      <c r="M54" s="56" t="s">
        <v>195</v>
      </c>
      <c r="N54" s="9" t="s">
        <v>195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9"/>
      <c r="F55" s="15">
        <v>4</v>
      </c>
      <c r="G55" s="26">
        <f t="shared" si="6"/>
        <v>4</v>
      </c>
      <c r="H55" s="9" t="s">
        <v>177</v>
      </c>
      <c r="I55" s="9" t="s">
        <v>177</v>
      </c>
      <c r="J55" s="9" t="s">
        <v>177</v>
      </c>
      <c r="K55" s="29" t="s">
        <v>177</v>
      </c>
      <c r="L55" s="36" t="s">
        <v>195</v>
      </c>
      <c r="M55" s="56" t="s">
        <v>195</v>
      </c>
      <c r="N55" s="9" t="s">
        <v>195</v>
      </c>
    </row>
    <row r="56" spans="1:14" x14ac:dyDescent="0.2">
      <c r="A56" s="10"/>
      <c r="B56" s="10"/>
      <c r="C56" s="10"/>
      <c r="D56" s="10"/>
      <c r="E56" s="21"/>
      <c r="F56" s="10"/>
      <c r="G56" s="10"/>
      <c r="H56" s="14"/>
      <c r="I56" s="14"/>
      <c r="J56" s="14"/>
      <c r="K56" s="60"/>
      <c r="L56" s="35"/>
      <c r="M56" s="60"/>
      <c r="N56" s="14"/>
    </row>
    <row r="57" spans="1:14" x14ac:dyDescent="0.2">
      <c r="A57" s="10" t="s">
        <v>151</v>
      </c>
      <c r="B57" s="10"/>
      <c r="C57" s="10"/>
      <c r="D57" s="10"/>
      <c r="E57" s="21"/>
      <c r="F57" s="10"/>
      <c r="G57" s="10"/>
      <c r="H57" s="14"/>
      <c r="I57" s="14"/>
      <c r="J57" s="14"/>
      <c r="K57" s="60"/>
      <c r="L57" s="35"/>
      <c r="M57" s="60"/>
      <c r="N57" s="14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>COUNTA(H58:K58)</f>
        <v>1</v>
      </c>
      <c r="H58" s="9"/>
      <c r="I58" s="9"/>
      <c r="J58" s="9"/>
      <c r="K58" s="29">
        <v>13.5</v>
      </c>
      <c r="L58" s="36">
        <f>MIN(H58:K58)</f>
        <v>13.5</v>
      </c>
      <c r="M58" s="9">
        <f>AVERAGE(H58:K58)</f>
        <v>13.5</v>
      </c>
      <c r="N58" s="9">
        <f>MAX(H58:K58)</f>
        <v>13.5</v>
      </c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1">
        <v>1.2999999999999999E-2</v>
      </c>
      <c r="F59" s="6">
        <v>1</v>
      </c>
      <c r="G59" s="26">
        <f t="shared" ref="G59:G66" si="7">COUNTA(H59:K59)</f>
        <v>1</v>
      </c>
      <c r="H59" s="9"/>
      <c r="I59" s="9"/>
      <c r="J59" s="9"/>
      <c r="K59" s="29">
        <v>6.0000000000000001E-3</v>
      </c>
      <c r="L59" s="46">
        <f t="shared" ref="L59:L67" si="8">MIN(H59:K59)</f>
        <v>6.0000000000000001E-3</v>
      </c>
      <c r="M59" s="9">
        <f t="shared" ref="M59:M67" si="9">AVERAGE(H59:K59)</f>
        <v>6.0000000000000001E-3</v>
      </c>
      <c r="N59" s="9">
        <f t="shared" ref="N59:N67" si="10">MAX(H59:K59)</f>
        <v>6.0000000000000001E-3</v>
      </c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9"/>
      <c r="F60" s="6">
        <v>1</v>
      </c>
      <c r="G60" s="26">
        <f t="shared" si="7"/>
        <v>1</v>
      </c>
      <c r="H60" s="9"/>
      <c r="I60" s="9"/>
      <c r="J60" s="9"/>
      <c r="K60" s="29">
        <v>0.27300000000000002</v>
      </c>
      <c r="L60" s="36">
        <f t="shared" si="8"/>
        <v>0.27300000000000002</v>
      </c>
      <c r="M60" s="9">
        <f t="shared" si="9"/>
        <v>0.27300000000000002</v>
      </c>
      <c r="N60" s="9">
        <f t="shared" si="10"/>
        <v>0.27300000000000002</v>
      </c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45">
        <v>2.0000000000000001E-4</v>
      </c>
      <c r="F61" s="6">
        <v>1</v>
      </c>
      <c r="G61" s="26">
        <f t="shared" si="7"/>
        <v>1</v>
      </c>
      <c r="H61" s="9"/>
      <c r="I61" s="9"/>
      <c r="J61" s="9"/>
      <c r="K61" s="29" t="s">
        <v>197</v>
      </c>
      <c r="L61" s="44" t="s">
        <v>195</v>
      </c>
      <c r="M61" s="9" t="s">
        <v>195</v>
      </c>
      <c r="N61" s="9" t="s">
        <v>195</v>
      </c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7"/>
        <v>1</v>
      </c>
      <c r="H62" s="9"/>
      <c r="I62" s="9"/>
      <c r="J62" s="9"/>
      <c r="K62" s="29">
        <v>1.2E-2</v>
      </c>
      <c r="L62" s="36">
        <f t="shared" si="8"/>
        <v>1.2E-2</v>
      </c>
      <c r="M62" s="9">
        <f t="shared" si="9"/>
        <v>1.2E-2</v>
      </c>
      <c r="N62" s="9">
        <f t="shared" si="10"/>
        <v>1.2E-2</v>
      </c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9"/>
      <c r="F63" s="6">
        <v>1</v>
      </c>
      <c r="G63" s="26">
        <f t="shared" si="7"/>
        <v>1</v>
      </c>
      <c r="H63" s="9"/>
      <c r="I63" s="9"/>
      <c r="J63" s="9"/>
      <c r="K63" s="31">
        <v>1E-3</v>
      </c>
      <c r="L63" s="44">
        <f t="shared" si="8"/>
        <v>1E-3</v>
      </c>
      <c r="M63" s="9">
        <f t="shared" si="9"/>
        <v>1E-3</v>
      </c>
      <c r="N63" s="9">
        <f t="shared" si="10"/>
        <v>1E-3</v>
      </c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1">
        <v>1.4E-3</v>
      </c>
      <c r="F64" s="6">
        <v>1</v>
      </c>
      <c r="G64" s="26">
        <f t="shared" si="7"/>
        <v>1</v>
      </c>
      <c r="H64" s="9"/>
      <c r="I64" s="9"/>
      <c r="J64" s="9"/>
      <c r="K64" s="29">
        <v>8.9999999999999993E-3</v>
      </c>
      <c r="L64" s="36">
        <f t="shared" si="8"/>
        <v>8.9999999999999993E-3</v>
      </c>
      <c r="M64" s="9">
        <f t="shared" si="9"/>
        <v>8.9999999999999993E-3</v>
      </c>
      <c r="N64" s="9">
        <f t="shared" si="10"/>
        <v>8.9999999999999993E-3</v>
      </c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1">
        <v>3.3999999999999998E-3</v>
      </c>
      <c r="F65" s="6">
        <v>1</v>
      </c>
      <c r="G65" s="26">
        <f t="shared" si="7"/>
        <v>1</v>
      </c>
      <c r="H65" s="9"/>
      <c r="I65" s="9"/>
      <c r="J65" s="9"/>
      <c r="K65" s="29">
        <v>2.8000000000000001E-2</v>
      </c>
      <c r="L65" s="36">
        <f t="shared" si="8"/>
        <v>2.8000000000000001E-2</v>
      </c>
      <c r="M65" s="9">
        <f t="shared" si="9"/>
        <v>2.8000000000000001E-2</v>
      </c>
      <c r="N65" s="9">
        <f t="shared" si="10"/>
        <v>2.8000000000000001E-2</v>
      </c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7"/>
        <v>1</v>
      </c>
      <c r="H66" s="9"/>
      <c r="I66" s="9"/>
      <c r="J66" s="9"/>
      <c r="K66" s="59" t="s">
        <v>197</v>
      </c>
      <c r="L66" s="36" t="s">
        <v>195</v>
      </c>
      <c r="M66" s="9" t="s">
        <v>195</v>
      </c>
      <c r="N66" s="9" t="s">
        <v>195</v>
      </c>
    </row>
    <row r="67" spans="1:14" x14ac:dyDescent="0.2">
      <c r="A67" s="6" t="s">
        <v>29</v>
      </c>
      <c r="B67" s="6" t="s">
        <v>17</v>
      </c>
      <c r="C67" s="6">
        <v>5.0000000000000001E-3</v>
      </c>
      <c r="D67" s="6"/>
      <c r="E67" s="43">
        <v>8.0000000000000002E-3</v>
      </c>
      <c r="F67" s="6">
        <v>1</v>
      </c>
      <c r="G67" s="26">
        <f t="shared" ref="G67" si="11">COUNTA(H67:K67)</f>
        <v>1</v>
      </c>
      <c r="H67" s="9"/>
      <c r="I67" s="9"/>
      <c r="J67" s="9"/>
      <c r="K67" s="29">
        <v>3.1E-2</v>
      </c>
      <c r="L67" s="36">
        <f t="shared" si="8"/>
        <v>3.1E-2</v>
      </c>
      <c r="M67" s="9">
        <f t="shared" si="9"/>
        <v>3.1E-2</v>
      </c>
      <c r="N67" s="9">
        <f t="shared" si="10"/>
        <v>3.1E-2</v>
      </c>
    </row>
    <row r="68" spans="1:14" x14ac:dyDescent="0.2">
      <c r="A68" s="10"/>
      <c r="B68" s="10"/>
      <c r="C68" s="10"/>
      <c r="D68" s="10"/>
      <c r="E68" s="21"/>
      <c r="F68" s="10"/>
      <c r="G68" s="10"/>
      <c r="H68" s="14"/>
      <c r="I68" s="14"/>
      <c r="J68" s="14"/>
      <c r="K68" s="60"/>
      <c r="L68" s="35"/>
      <c r="M68" s="60"/>
      <c r="N68" s="14"/>
    </row>
    <row r="69" spans="1:14" x14ac:dyDescent="0.2">
      <c r="A69" s="10" t="s">
        <v>152</v>
      </c>
      <c r="B69" s="10"/>
      <c r="C69" s="10"/>
      <c r="D69" s="10"/>
      <c r="E69" s="21"/>
      <c r="F69" s="10"/>
      <c r="G69" s="10"/>
      <c r="H69" s="14"/>
      <c r="I69" s="14"/>
      <c r="J69" s="14"/>
      <c r="K69" s="60"/>
      <c r="L69" s="35"/>
      <c r="M69" s="60"/>
      <c r="N69" s="14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1">
        <v>950</v>
      </c>
      <c r="F70" s="6">
        <v>1</v>
      </c>
      <c r="G70" s="26">
        <f t="shared" ref="G70:G71" si="12">COUNTA(H70:K70)</f>
        <v>1</v>
      </c>
      <c r="H70" s="9"/>
      <c r="I70" s="9"/>
      <c r="J70" s="9"/>
      <c r="K70" s="29" t="s">
        <v>173</v>
      </c>
      <c r="L70" s="44" t="s">
        <v>195</v>
      </c>
      <c r="M70" s="9" t="s">
        <v>195</v>
      </c>
      <c r="N70" s="9" t="s">
        <v>195</v>
      </c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12"/>
        <v>1</v>
      </c>
      <c r="H71" s="9"/>
      <c r="I71" s="9"/>
      <c r="J71" s="9"/>
      <c r="K71" s="29" t="s">
        <v>177</v>
      </c>
      <c r="L71" s="44" t="s">
        <v>195</v>
      </c>
      <c r="M71" s="9" t="s">
        <v>195</v>
      </c>
      <c r="N71" s="9" t="s">
        <v>195</v>
      </c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v>0</v>
      </c>
      <c r="H72" s="9"/>
      <c r="I72" s="9"/>
      <c r="J72" s="9"/>
      <c r="K72" s="29" t="s">
        <v>177</v>
      </c>
      <c r="L72" s="36" t="s">
        <v>195</v>
      </c>
      <c r="M72" s="9" t="s">
        <v>195</v>
      </c>
      <c r="N72" s="9" t="s">
        <v>195</v>
      </c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5" si="13">COUNTA(H73:K73)</f>
        <v>1</v>
      </c>
      <c r="H73" s="9"/>
      <c r="I73" s="9"/>
      <c r="J73" s="9"/>
      <c r="K73" s="29" t="s">
        <v>173</v>
      </c>
      <c r="L73" s="36" t="s">
        <v>195</v>
      </c>
      <c r="M73" s="9" t="s">
        <v>195</v>
      </c>
      <c r="N73" s="9" t="s">
        <v>195</v>
      </c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9"/>
      <c r="F74" s="6">
        <v>1</v>
      </c>
      <c r="G74" s="26">
        <f t="shared" si="13"/>
        <v>1</v>
      </c>
      <c r="H74" s="9"/>
      <c r="I74" s="9"/>
      <c r="J74" s="9"/>
      <c r="K74" s="29">
        <v>1230</v>
      </c>
      <c r="L74" s="44">
        <f t="shared" ref="L74" si="14">MIN(H74:K74)</f>
        <v>1230</v>
      </c>
      <c r="M74" s="9">
        <f t="shared" ref="M74" si="15">AVERAGE(H74:K74)</f>
        <v>1230</v>
      </c>
      <c r="N74" s="9">
        <f t="shared" ref="N74" si="16">MAX(H74:K74)</f>
        <v>1230</v>
      </c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13"/>
        <v>1</v>
      </c>
      <c r="H75" s="9"/>
      <c r="I75" s="9"/>
      <c r="J75" s="9"/>
      <c r="K75" s="59" t="s">
        <v>183</v>
      </c>
      <c r="L75" s="44" t="s">
        <v>195</v>
      </c>
      <c r="M75" s="9" t="s">
        <v>195</v>
      </c>
      <c r="N75" s="9" t="s">
        <v>195</v>
      </c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60"/>
      <c r="L76" s="35"/>
      <c r="M76" s="60"/>
      <c r="N76" s="14"/>
    </row>
    <row r="77" spans="1:14" x14ac:dyDescent="0.2">
      <c r="A77" s="10" t="s">
        <v>153</v>
      </c>
      <c r="B77" s="10"/>
      <c r="C77" s="10"/>
      <c r="D77" s="10"/>
      <c r="E77" s="21"/>
      <c r="F77" s="10"/>
      <c r="G77" s="10"/>
      <c r="H77" s="14"/>
      <c r="I77" s="14"/>
      <c r="J77" s="14"/>
      <c r="K77" s="60"/>
      <c r="L77" s="35"/>
      <c r="M77" s="60"/>
      <c r="N77" s="14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17">COUNTA(H78:K78)</f>
        <v>1</v>
      </c>
      <c r="H78" s="9"/>
      <c r="I78" s="9"/>
      <c r="J78" s="9"/>
      <c r="K78" s="29" t="s">
        <v>178</v>
      </c>
      <c r="L78" s="44" t="s">
        <v>195</v>
      </c>
      <c r="M78" s="9" t="s">
        <v>195</v>
      </c>
      <c r="N78" s="9" t="s">
        <v>195</v>
      </c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17"/>
        <v>1</v>
      </c>
      <c r="H79" s="9"/>
      <c r="I79" s="9"/>
      <c r="J79" s="9"/>
      <c r="K79" s="29" t="s">
        <v>179</v>
      </c>
      <c r="L79" s="44" t="s">
        <v>195</v>
      </c>
      <c r="M79" s="9" t="s">
        <v>195</v>
      </c>
      <c r="N79" s="9" t="s">
        <v>195</v>
      </c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17"/>
        <v>1</v>
      </c>
      <c r="H80" s="9"/>
      <c r="I80" s="9"/>
      <c r="J80" s="9"/>
      <c r="K80" s="29" t="s">
        <v>180</v>
      </c>
      <c r="L80" s="44" t="s">
        <v>195</v>
      </c>
      <c r="M80" s="9" t="s">
        <v>195</v>
      </c>
      <c r="N80" s="9" t="s">
        <v>195</v>
      </c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17"/>
        <v>1</v>
      </c>
      <c r="H81" s="9"/>
      <c r="I81" s="9"/>
      <c r="J81" s="9"/>
      <c r="K81" s="29" t="s">
        <v>179</v>
      </c>
      <c r="L81" s="44" t="s">
        <v>195</v>
      </c>
      <c r="M81" s="9" t="s">
        <v>195</v>
      </c>
      <c r="N81" s="9" t="s">
        <v>195</v>
      </c>
    </row>
    <row r="82" spans="1:14" x14ac:dyDescent="0.2">
      <c r="A82" s="6" t="s">
        <v>158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17"/>
        <v>1</v>
      </c>
      <c r="H82" s="9"/>
      <c r="I82" s="9"/>
      <c r="J82" s="9"/>
      <c r="K82" s="29" t="s">
        <v>179</v>
      </c>
      <c r="L82" s="44" t="s">
        <v>195</v>
      </c>
      <c r="M82" s="9" t="s">
        <v>195</v>
      </c>
      <c r="N82" s="9" t="s">
        <v>195</v>
      </c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60"/>
      <c r="L83" s="35"/>
      <c r="M83" s="60"/>
      <c r="N83" s="14"/>
    </row>
    <row r="84" spans="1:14" x14ac:dyDescent="0.2">
      <c r="A84" s="10" t="s">
        <v>154</v>
      </c>
      <c r="B84" s="10"/>
      <c r="C84" s="10"/>
      <c r="D84" s="10"/>
      <c r="E84" s="21"/>
      <c r="F84" s="10"/>
      <c r="G84" s="10"/>
      <c r="H84" s="14"/>
      <c r="I84" s="14"/>
      <c r="J84" s="14"/>
      <c r="K84" s="60"/>
      <c r="L84" s="35"/>
      <c r="M84" s="60"/>
      <c r="N84" s="14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9"/>
      <c r="F85" s="6">
        <v>1</v>
      </c>
      <c r="G85" s="26">
        <f t="shared" ref="G85:G100" si="18">COUNTA(H85:K85)</f>
        <v>1</v>
      </c>
      <c r="H85" s="9"/>
      <c r="I85" s="9"/>
      <c r="J85" s="9"/>
      <c r="K85" s="29" t="s">
        <v>194</v>
      </c>
      <c r="L85" s="36" t="s">
        <v>195</v>
      </c>
      <c r="M85" s="9" t="s">
        <v>195</v>
      </c>
      <c r="N85" s="9" t="s">
        <v>195</v>
      </c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9"/>
      <c r="F86" s="6">
        <v>1</v>
      </c>
      <c r="G86" s="26">
        <f t="shared" si="18"/>
        <v>1</v>
      </c>
      <c r="H86" s="9"/>
      <c r="I86" s="9"/>
      <c r="J86" s="9"/>
      <c r="K86" s="29" t="s">
        <v>194</v>
      </c>
      <c r="L86" s="36" t="s">
        <v>195</v>
      </c>
      <c r="M86" s="9" t="s">
        <v>195</v>
      </c>
      <c r="N86" s="9" t="s">
        <v>195</v>
      </c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9"/>
      <c r="F87" s="6">
        <v>1</v>
      </c>
      <c r="G87" s="26">
        <f t="shared" si="18"/>
        <v>1</v>
      </c>
      <c r="H87" s="9"/>
      <c r="I87" s="9"/>
      <c r="J87" s="9"/>
      <c r="K87" s="29" t="s">
        <v>194</v>
      </c>
      <c r="L87" s="36" t="s">
        <v>195</v>
      </c>
      <c r="M87" s="9" t="s">
        <v>195</v>
      </c>
      <c r="N87" s="9" t="s">
        <v>195</v>
      </c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9"/>
      <c r="F88" s="6">
        <v>1</v>
      </c>
      <c r="G88" s="26">
        <f t="shared" si="18"/>
        <v>1</v>
      </c>
      <c r="H88" s="9"/>
      <c r="I88" s="9"/>
      <c r="J88" s="9"/>
      <c r="K88" s="29" t="s">
        <v>194</v>
      </c>
      <c r="L88" s="36" t="s">
        <v>195</v>
      </c>
      <c r="M88" s="9" t="s">
        <v>195</v>
      </c>
      <c r="N88" s="9" t="s">
        <v>195</v>
      </c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9"/>
      <c r="F89" s="6">
        <v>1</v>
      </c>
      <c r="G89" s="26">
        <f t="shared" si="18"/>
        <v>1</v>
      </c>
      <c r="H89" s="9"/>
      <c r="I89" s="9"/>
      <c r="J89" s="9"/>
      <c r="K89" s="29" t="s">
        <v>194</v>
      </c>
      <c r="L89" s="36" t="s">
        <v>195</v>
      </c>
      <c r="M89" s="9" t="s">
        <v>195</v>
      </c>
      <c r="N89" s="9" t="s">
        <v>195</v>
      </c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9"/>
      <c r="F90" s="6">
        <v>1</v>
      </c>
      <c r="G90" s="26">
        <f t="shared" si="18"/>
        <v>1</v>
      </c>
      <c r="H90" s="9"/>
      <c r="I90" s="9"/>
      <c r="J90" s="9"/>
      <c r="K90" s="29" t="s">
        <v>194</v>
      </c>
      <c r="L90" s="36" t="s">
        <v>195</v>
      </c>
      <c r="M90" s="9" t="s">
        <v>195</v>
      </c>
      <c r="N90" s="9" t="s">
        <v>195</v>
      </c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9"/>
      <c r="F91" s="6">
        <v>1</v>
      </c>
      <c r="G91" s="26">
        <f t="shared" si="18"/>
        <v>1</v>
      </c>
      <c r="H91" s="9"/>
      <c r="I91" s="9"/>
      <c r="J91" s="9"/>
      <c r="K91" s="29" t="s">
        <v>194</v>
      </c>
      <c r="L91" s="36" t="s">
        <v>195</v>
      </c>
      <c r="M91" s="9" t="s">
        <v>195</v>
      </c>
      <c r="N91" s="9" t="s">
        <v>195</v>
      </c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9"/>
      <c r="F92" s="6">
        <v>1</v>
      </c>
      <c r="G92" s="26">
        <f t="shared" si="18"/>
        <v>1</v>
      </c>
      <c r="H92" s="9"/>
      <c r="I92" s="9"/>
      <c r="J92" s="9"/>
      <c r="K92" s="29" t="s">
        <v>194</v>
      </c>
      <c r="L92" s="36" t="s">
        <v>195</v>
      </c>
      <c r="M92" s="9" t="s">
        <v>195</v>
      </c>
      <c r="N92" s="9" t="s">
        <v>195</v>
      </c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9"/>
      <c r="F93" s="6">
        <v>1</v>
      </c>
      <c r="G93" s="26">
        <f t="shared" si="18"/>
        <v>1</v>
      </c>
      <c r="H93" s="9"/>
      <c r="I93" s="9"/>
      <c r="J93" s="9"/>
      <c r="K93" s="29" t="s">
        <v>194</v>
      </c>
      <c r="L93" s="36" t="s">
        <v>195</v>
      </c>
      <c r="M93" s="9" t="s">
        <v>195</v>
      </c>
      <c r="N93" s="9" t="s">
        <v>195</v>
      </c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9"/>
      <c r="F94" s="6">
        <v>1</v>
      </c>
      <c r="G94" s="26">
        <f t="shared" si="18"/>
        <v>1</v>
      </c>
      <c r="H94" s="9"/>
      <c r="I94" s="9"/>
      <c r="J94" s="9"/>
      <c r="K94" s="29" t="s">
        <v>194</v>
      </c>
      <c r="L94" s="36" t="s">
        <v>195</v>
      </c>
      <c r="M94" s="9" t="s">
        <v>195</v>
      </c>
      <c r="N94" s="9" t="s">
        <v>195</v>
      </c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9"/>
      <c r="F95" s="6">
        <v>1</v>
      </c>
      <c r="G95" s="26">
        <f t="shared" si="18"/>
        <v>1</v>
      </c>
      <c r="H95" s="9"/>
      <c r="I95" s="9"/>
      <c r="J95" s="9"/>
      <c r="K95" s="29" t="s">
        <v>194</v>
      </c>
      <c r="L95" s="36" t="s">
        <v>195</v>
      </c>
      <c r="M95" s="9" t="s">
        <v>195</v>
      </c>
      <c r="N95" s="9" t="s">
        <v>195</v>
      </c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9"/>
      <c r="F96" s="6">
        <v>1</v>
      </c>
      <c r="G96" s="26">
        <f t="shared" si="18"/>
        <v>1</v>
      </c>
      <c r="H96" s="9"/>
      <c r="I96" s="9"/>
      <c r="J96" s="9"/>
      <c r="K96" s="29" t="s">
        <v>194</v>
      </c>
      <c r="L96" s="36" t="s">
        <v>195</v>
      </c>
      <c r="M96" s="9" t="s">
        <v>195</v>
      </c>
      <c r="N96" s="9" t="s">
        <v>195</v>
      </c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9"/>
      <c r="F97" s="6">
        <v>1</v>
      </c>
      <c r="G97" s="26">
        <f t="shared" si="18"/>
        <v>1</v>
      </c>
      <c r="H97" s="9"/>
      <c r="I97" s="9"/>
      <c r="J97" s="9"/>
      <c r="K97" s="29" t="s">
        <v>176</v>
      </c>
      <c r="L97" s="36" t="s">
        <v>195</v>
      </c>
      <c r="M97" s="9" t="s">
        <v>195</v>
      </c>
      <c r="N97" s="9" t="s">
        <v>195</v>
      </c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9"/>
      <c r="F98" s="6">
        <v>1</v>
      </c>
      <c r="G98" s="26">
        <f t="shared" si="18"/>
        <v>1</v>
      </c>
      <c r="H98" s="9"/>
      <c r="I98" s="9"/>
      <c r="J98" s="9"/>
      <c r="K98" s="29" t="s">
        <v>194</v>
      </c>
      <c r="L98" s="36" t="s">
        <v>195</v>
      </c>
      <c r="M98" s="9" t="s">
        <v>195</v>
      </c>
      <c r="N98" s="9" t="s">
        <v>195</v>
      </c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9"/>
      <c r="F99" s="6">
        <v>1</v>
      </c>
      <c r="G99" s="26">
        <f t="shared" si="18"/>
        <v>1</v>
      </c>
      <c r="H99" s="9"/>
      <c r="I99" s="9"/>
      <c r="J99" s="9"/>
      <c r="K99" s="29" t="s">
        <v>194</v>
      </c>
      <c r="L99" s="36" t="s">
        <v>195</v>
      </c>
      <c r="M99" s="9" t="s">
        <v>195</v>
      </c>
      <c r="N99" s="9" t="s">
        <v>195</v>
      </c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9"/>
      <c r="F100" s="6">
        <v>1</v>
      </c>
      <c r="G100" s="26">
        <f t="shared" si="18"/>
        <v>1</v>
      </c>
      <c r="H100" s="9"/>
      <c r="I100" s="9"/>
      <c r="J100" s="9"/>
      <c r="K100" s="29" t="s">
        <v>194</v>
      </c>
      <c r="L100" s="36" t="s">
        <v>195</v>
      </c>
      <c r="M100" s="9" t="s">
        <v>195</v>
      </c>
      <c r="N100" s="9" t="s">
        <v>195</v>
      </c>
    </row>
    <row r="101" spans="1:14" x14ac:dyDescent="0.2">
      <c r="A101" s="10"/>
      <c r="B101" s="10"/>
      <c r="C101" s="10"/>
      <c r="D101" s="10"/>
      <c r="E101" s="21"/>
      <c r="F101" s="10"/>
      <c r="G101" s="10"/>
      <c r="H101" s="14"/>
      <c r="I101" s="14"/>
      <c r="J101" s="14"/>
      <c r="K101" s="60"/>
      <c r="L101" s="35"/>
      <c r="M101" s="60"/>
      <c r="N101" s="14"/>
    </row>
    <row r="102" spans="1:14" x14ac:dyDescent="0.2">
      <c r="A102" s="10" t="s">
        <v>155</v>
      </c>
      <c r="B102" s="10"/>
      <c r="C102" s="10"/>
      <c r="D102" s="10"/>
      <c r="E102" s="21"/>
      <c r="F102" s="10"/>
      <c r="G102" s="10"/>
      <c r="H102" s="14"/>
      <c r="I102" s="14"/>
      <c r="J102" s="14"/>
      <c r="K102" s="60"/>
      <c r="L102" s="35"/>
      <c r="M102" s="60"/>
      <c r="N102" s="14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9"/>
      <c r="F103" s="8">
        <v>1</v>
      </c>
      <c r="G103" s="26">
        <f t="shared" ref="G103:G115" si="19">COUNTA(H103:K103)</f>
        <v>1</v>
      </c>
      <c r="H103" s="9"/>
      <c r="I103" s="9"/>
      <c r="J103" s="9"/>
      <c r="K103" s="29" t="s">
        <v>176</v>
      </c>
      <c r="L103" s="36" t="s">
        <v>195</v>
      </c>
      <c r="M103" s="9" t="s">
        <v>195</v>
      </c>
      <c r="N103" s="9" t="s">
        <v>195</v>
      </c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9"/>
      <c r="F104" s="6">
        <v>1</v>
      </c>
      <c r="G104" s="26">
        <f t="shared" si="19"/>
        <v>1</v>
      </c>
      <c r="H104" s="9"/>
      <c r="I104" s="9"/>
      <c r="J104" s="9"/>
      <c r="K104" s="29" t="s">
        <v>176</v>
      </c>
      <c r="L104" s="36" t="s">
        <v>195</v>
      </c>
      <c r="M104" s="9" t="s">
        <v>195</v>
      </c>
      <c r="N104" s="9" t="s">
        <v>195</v>
      </c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9"/>
      <c r="F105" s="8">
        <v>1</v>
      </c>
      <c r="G105" s="26">
        <f t="shared" si="19"/>
        <v>1</v>
      </c>
      <c r="H105" s="9"/>
      <c r="I105" s="9"/>
      <c r="J105" s="9"/>
      <c r="K105" s="29" t="s">
        <v>177</v>
      </c>
      <c r="L105" s="36" t="s">
        <v>195</v>
      </c>
      <c r="M105" s="9" t="s">
        <v>195</v>
      </c>
      <c r="N105" s="9" t="s">
        <v>195</v>
      </c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9"/>
      <c r="F106" s="6">
        <v>1</v>
      </c>
      <c r="G106" s="26">
        <f t="shared" si="19"/>
        <v>1</v>
      </c>
      <c r="H106" s="9"/>
      <c r="I106" s="9"/>
      <c r="J106" s="9"/>
      <c r="K106" s="29" t="s">
        <v>176</v>
      </c>
      <c r="L106" s="36" t="s">
        <v>195</v>
      </c>
      <c r="M106" s="9" t="s">
        <v>195</v>
      </c>
      <c r="N106" s="9" t="s">
        <v>195</v>
      </c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9"/>
      <c r="F107" s="8">
        <v>1</v>
      </c>
      <c r="G107" s="26">
        <f t="shared" si="19"/>
        <v>1</v>
      </c>
      <c r="H107" s="9"/>
      <c r="I107" s="9"/>
      <c r="J107" s="9"/>
      <c r="K107" s="29" t="s">
        <v>176</v>
      </c>
      <c r="L107" s="36" t="s">
        <v>195</v>
      </c>
      <c r="M107" s="9" t="s">
        <v>195</v>
      </c>
      <c r="N107" s="9" t="s">
        <v>195</v>
      </c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9"/>
      <c r="F108" s="6">
        <v>1</v>
      </c>
      <c r="G108" s="26">
        <f t="shared" si="19"/>
        <v>1</v>
      </c>
      <c r="H108" s="9"/>
      <c r="I108" s="9"/>
      <c r="J108" s="9"/>
      <c r="K108" s="29" t="s">
        <v>177</v>
      </c>
      <c r="L108" s="36" t="s">
        <v>195</v>
      </c>
      <c r="M108" s="9" t="s">
        <v>195</v>
      </c>
      <c r="N108" s="9" t="s">
        <v>195</v>
      </c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9"/>
      <c r="F109" s="8">
        <v>1</v>
      </c>
      <c r="G109" s="26">
        <f t="shared" si="19"/>
        <v>1</v>
      </c>
      <c r="H109" s="9"/>
      <c r="I109" s="9"/>
      <c r="J109" s="9"/>
      <c r="K109" s="29" t="s">
        <v>176</v>
      </c>
      <c r="L109" s="36" t="s">
        <v>195</v>
      </c>
      <c r="M109" s="9" t="s">
        <v>195</v>
      </c>
      <c r="N109" s="9" t="s">
        <v>195</v>
      </c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9"/>
      <c r="F110" s="6">
        <v>1</v>
      </c>
      <c r="G110" s="26">
        <f t="shared" si="19"/>
        <v>1</v>
      </c>
      <c r="H110" s="9"/>
      <c r="I110" s="9"/>
      <c r="J110" s="9"/>
      <c r="K110" s="29" t="s">
        <v>176</v>
      </c>
      <c r="L110" s="36" t="s">
        <v>195</v>
      </c>
      <c r="M110" s="9" t="s">
        <v>195</v>
      </c>
      <c r="N110" s="9" t="s">
        <v>195</v>
      </c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9"/>
      <c r="F111" s="8">
        <v>1</v>
      </c>
      <c r="G111" s="26">
        <f t="shared" si="19"/>
        <v>1</v>
      </c>
      <c r="H111" s="9"/>
      <c r="I111" s="9"/>
      <c r="J111" s="9"/>
      <c r="K111" s="29" t="s">
        <v>176</v>
      </c>
      <c r="L111" s="36" t="s">
        <v>195</v>
      </c>
      <c r="M111" s="9" t="s">
        <v>195</v>
      </c>
      <c r="N111" s="9" t="s">
        <v>195</v>
      </c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9"/>
      <c r="F112" s="6">
        <v>1</v>
      </c>
      <c r="G112" s="26">
        <f t="shared" si="19"/>
        <v>1</v>
      </c>
      <c r="H112" s="9"/>
      <c r="I112" s="9"/>
      <c r="J112" s="9"/>
      <c r="K112" s="29" t="s">
        <v>176</v>
      </c>
      <c r="L112" s="36" t="s">
        <v>195</v>
      </c>
      <c r="M112" s="9" t="s">
        <v>195</v>
      </c>
      <c r="N112" s="9" t="s">
        <v>195</v>
      </c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9"/>
      <c r="F113" s="8">
        <v>1</v>
      </c>
      <c r="G113" s="26">
        <f t="shared" si="19"/>
        <v>1</v>
      </c>
      <c r="H113" s="9"/>
      <c r="I113" s="9"/>
      <c r="J113" s="9"/>
      <c r="K113" s="29" t="s">
        <v>176</v>
      </c>
      <c r="L113" s="36" t="s">
        <v>195</v>
      </c>
      <c r="M113" s="9" t="s">
        <v>195</v>
      </c>
      <c r="N113" s="9" t="s">
        <v>195</v>
      </c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9"/>
      <c r="F114" s="6">
        <v>1</v>
      </c>
      <c r="G114" s="26">
        <f t="shared" si="19"/>
        <v>1</v>
      </c>
      <c r="H114" s="9"/>
      <c r="I114" s="9"/>
      <c r="J114" s="9"/>
      <c r="K114" s="29" t="s">
        <v>176</v>
      </c>
      <c r="L114" s="36" t="s">
        <v>195</v>
      </c>
      <c r="M114" s="9" t="s">
        <v>195</v>
      </c>
      <c r="N114" s="9" t="s">
        <v>195</v>
      </c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9"/>
      <c r="F115" s="8">
        <v>1</v>
      </c>
      <c r="G115" s="26">
        <f t="shared" si="19"/>
        <v>1</v>
      </c>
      <c r="H115" s="9"/>
      <c r="I115" s="9"/>
      <c r="J115" s="9"/>
      <c r="K115" s="29" t="s">
        <v>176</v>
      </c>
      <c r="L115" s="36" t="s">
        <v>195</v>
      </c>
      <c r="M115" s="9" t="s">
        <v>195</v>
      </c>
      <c r="N115" s="9" t="s">
        <v>195</v>
      </c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9"/>
      <c r="N116" s="9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8">
        <v>1E-3</v>
      </c>
      <c r="F117" s="8">
        <v>1</v>
      </c>
      <c r="G117" s="26">
        <f t="shared" ref="G117" si="20">COUNTA(H117:K117)</f>
        <v>1</v>
      </c>
      <c r="H117" s="9"/>
      <c r="I117" s="9"/>
      <c r="J117" s="9"/>
      <c r="K117" s="29" t="s">
        <v>175</v>
      </c>
      <c r="L117" s="44" t="s">
        <v>195</v>
      </c>
      <c r="M117" s="9" t="s">
        <v>195</v>
      </c>
      <c r="N117" s="9" t="s">
        <v>195</v>
      </c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60"/>
      <c r="L118" s="35"/>
      <c r="M118" s="60"/>
      <c r="N118" s="14"/>
    </row>
    <row r="119" spans="1:14" x14ac:dyDescent="0.2">
      <c r="A119" s="10" t="s">
        <v>156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60"/>
      <c r="L119" s="35"/>
      <c r="M119" s="60"/>
      <c r="N119" s="14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9"/>
      <c r="F120" s="6">
        <v>1</v>
      </c>
      <c r="G120" s="26">
        <f t="shared" ref="G120:G149" si="21">COUNTA(H120:K120)</f>
        <v>1</v>
      </c>
      <c r="H120" s="9"/>
      <c r="I120" s="9"/>
      <c r="J120" s="9"/>
      <c r="K120" s="29" t="s">
        <v>179</v>
      </c>
      <c r="L120" s="36" t="s">
        <v>195</v>
      </c>
      <c r="M120" s="9" t="s">
        <v>195</v>
      </c>
      <c r="N120" s="9" t="s">
        <v>195</v>
      </c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9"/>
      <c r="F121" s="6">
        <v>1</v>
      </c>
      <c r="G121" s="26">
        <f t="shared" si="21"/>
        <v>1</v>
      </c>
      <c r="H121" s="9"/>
      <c r="I121" s="9"/>
      <c r="J121" s="9"/>
      <c r="K121" s="29" t="s">
        <v>179</v>
      </c>
      <c r="L121" s="36" t="s">
        <v>195</v>
      </c>
      <c r="M121" s="9" t="s">
        <v>195</v>
      </c>
      <c r="N121" s="9" t="s">
        <v>195</v>
      </c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9"/>
      <c r="F122" s="6">
        <v>1</v>
      </c>
      <c r="G122" s="26">
        <f t="shared" si="21"/>
        <v>1</v>
      </c>
      <c r="H122" s="9"/>
      <c r="I122" s="9"/>
      <c r="J122" s="9"/>
      <c r="K122" s="29" t="s">
        <v>179</v>
      </c>
      <c r="L122" s="36" t="s">
        <v>195</v>
      </c>
      <c r="M122" s="9" t="s">
        <v>195</v>
      </c>
      <c r="N122" s="9" t="s">
        <v>195</v>
      </c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9"/>
      <c r="F123" s="6">
        <v>1</v>
      </c>
      <c r="G123" s="26">
        <f t="shared" si="21"/>
        <v>1</v>
      </c>
      <c r="H123" s="9"/>
      <c r="I123" s="9"/>
      <c r="J123" s="9"/>
      <c r="K123" s="29" t="s">
        <v>179</v>
      </c>
      <c r="L123" s="36" t="s">
        <v>195</v>
      </c>
      <c r="M123" s="9" t="s">
        <v>195</v>
      </c>
      <c r="N123" s="9" t="s">
        <v>195</v>
      </c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9"/>
      <c r="F124" s="6">
        <v>1</v>
      </c>
      <c r="G124" s="26">
        <f t="shared" si="21"/>
        <v>1</v>
      </c>
      <c r="H124" s="9"/>
      <c r="I124" s="9"/>
      <c r="J124" s="9"/>
      <c r="K124" s="29" t="s">
        <v>179</v>
      </c>
      <c r="L124" s="36" t="s">
        <v>195</v>
      </c>
      <c r="M124" s="9" t="s">
        <v>195</v>
      </c>
      <c r="N124" s="9" t="s">
        <v>195</v>
      </c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9"/>
      <c r="F125" s="6">
        <v>1</v>
      </c>
      <c r="G125" s="26">
        <f t="shared" si="21"/>
        <v>1</v>
      </c>
      <c r="H125" s="9"/>
      <c r="I125" s="9"/>
      <c r="J125" s="9"/>
      <c r="K125" s="29" t="s">
        <v>196</v>
      </c>
      <c r="L125" s="36" t="s">
        <v>195</v>
      </c>
      <c r="M125" s="9" t="s">
        <v>195</v>
      </c>
      <c r="N125" s="9" t="s">
        <v>195</v>
      </c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9"/>
      <c r="F126" s="6">
        <v>1</v>
      </c>
      <c r="G126" s="26">
        <f t="shared" si="21"/>
        <v>1</v>
      </c>
      <c r="H126" s="9"/>
      <c r="I126" s="9"/>
      <c r="J126" s="9"/>
      <c r="K126" s="29" t="s">
        <v>196</v>
      </c>
      <c r="L126" s="36" t="s">
        <v>195</v>
      </c>
      <c r="M126" s="9" t="s">
        <v>195</v>
      </c>
      <c r="N126" s="9" t="s">
        <v>195</v>
      </c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9"/>
      <c r="F127" s="6">
        <v>1</v>
      </c>
      <c r="G127" s="26">
        <f t="shared" si="21"/>
        <v>1</v>
      </c>
      <c r="H127" s="9"/>
      <c r="I127" s="9"/>
      <c r="J127" s="9"/>
      <c r="K127" s="29" t="s">
        <v>196</v>
      </c>
      <c r="L127" s="36" t="s">
        <v>195</v>
      </c>
      <c r="M127" s="9" t="s">
        <v>195</v>
      </c>
      <c r="N127" s="9" t="s">
        <v>195</v>
      </c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9"/>
      <c r="F128" s="6">
        <v>1</v>
      </c>
      <c r="G128" s="26">
        <f t="shared" si="21"/>
        <v>1</v>
      </c>
      <c r="H128" s="9"/>
      <c r="I128" s="9"/>
      <c r="J128" s="9"/>
      <c r="K128" s="29" t="s">
        <v>196</v>
      </c>
      <c r="L128" s="36" t="s">
        <v>195</v>
      </c>
      <c r="M128" s="9" t="s">
        <v>195</v>
      </c>
      <c r="N128" s="9" t="s">
        <v>195</v>
      </c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9"/>
      <c r="F129" s="6">
        <v>1</v>
      </c>
      <c r="G129" s="26">
        <f t="shared" si="21"/>
        <v>1</v>
      </c>
      <c r="H129" s="9"/>
      <c r="I129" s="9"/>
      <c r="J129" s="9"/>
      <c r="K129" s="29" t="s">
        <v>196</v>
      </c>
      <c r="L129" s="36" t="s">
        <v>195</v>
      </c>
      <c r="M129" s="9" t="s">
        <v>195</v>
      </c>
      <c r="N129" s="9" t="s">
        <v>195</v>
      </c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9"/>
      <c r="F130" s="6">
        <v>1</v>
      </c>
      <c r="G130" s="26">
        <f t="shared" si="21"/>
        <v>1</v>
      </c>
      <c r="H130" s="9"/>
      <c r="I130" s="9"/>
      <c r="J130" s="9"/>
      <c r="K130" s="29" t="s">
        <v>196</v>
      </c>
      <c r="L130" s="36" t="s">
        <v>195</v>
      </c>
      <c r="M130" s="9" t="s">
        <v>195</v>
      </c>
      <c r="N130" s="9" t="s">
        <v>195</v>
      </c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9"/>
      <c r="F131" s="6">
        <v>1</v>
      </c>
      <c r="G131" s="26">
        <f t="shared" si="21"/>
        <v>1</v>
      </c>
      <c r="H131" s="9"/>
      <c r="I131" s="9"/>
      <c r="J131" s="9"/>
      <c r="K131" s="29" t="s">
        <v>196</v>
      </c>
      <c r="L131" s="36" t="s">
        <v>195</v>
      </c>
      <c r="M131" s="9" t="s">
        <v>195</v>
      </c>
      <c r="N131" s="9" t="s">
        <v>195</v>
      </c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9"/>
      <c r="F132" s="6">
        <v>1</v>
      </c>
      <c r="G132" s="26">
        <f t="shared" si="21"/>
        <v>1</v>
      </c>
      <c r="H132" s="9"/>
      <c r="I132" s="9"/>
      <c r="J132" s="9"/>
      <c r="K132" s="29" t="s">
        <v>196</v>
      </c>
      <c r="L132" s="36" t="s">
        <v>195</v>
      </c>
      <c r="M132" s="9" t="s">
        <v>195</v>
      </c>
      <c r="N132" s="9" t="s">
        <v>195</v>
      </c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9"/>
      <c r="F133" s="6">
        <v>1</v>
      </c>
      <c r="G133" s="26">
        <f t="shared" si="21"/>
        <v>1</v>
      </c>
      <c r="H133" s="9"/>
      <c r="I133" s="9"/>
      <c r="J133" s="9"/>
      <c r="K133" s="29" t="s">
        <v>196</v>
      </c>
      <c r="L133" s="36" t="s">
        <v>195</v>
      </c>
      <c r="M133" s="9" t="s">
        <v>195</v>
      </c>
      <c r="N133" s="9" t="s">
        <v>195</v>
      </c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9"/>
      <c r="F134" s="6">
        <v>1</v>
      </c>
      <c r="G134" s="26">
        <f t="shared" si="21"/>
        <v>1</v>
      </c>
      <c r="H134" s="9"/>
      <c r="I134" s="9"/>
      <c r="J134" s="9"/>
      <c r="K134" s="29" t="s">
        <v>196</v>
      </c>
      <c r="L134" s="36" t="s">
        <v>195</v>
      </c>
      <c r="M134" s="9" t="s">
        <v>195</v>
      </c>
      <c r="N134" s="9" t="s">
        <v>195</v>
      </c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9"/>
      <c r="F135" s="6">
        <v>1</v>
      </c>
      <c r="G135" s="26">
        <f t="shared" si="21"/>
        <v>1</v>
      </c>
      <c r="H135" s="9"/>
      <c r="I135" s="9"/>
      <c r="J135" s="9"/>
      <c r="K135" s="29" t="s">
        <v>196</v>
      </c>
      <c r="L135" s="36" t="s">
        <v>195</v>
      </c>
      <c r="M135" s="9" t="s">
        <v>195</v>
      </c>
      <c r="N135" s="9" t="s">
        <v>195</v>
      </c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9"/>
      <c r="F136" s="6">
        <v>1</v>
      </c>
      <c r="G136" s="26">
        <f t="shared" si="21"/>
        <v>1</v>
      </c>
      <c r="H136" s="9"/>
      <c r="I136" s="9"/>
      <c r="J136" s="9"/>
      <c r="K136" s="29" t="s">
        <v>196</v>
      </c>
      <c r="L136" s="36" t="s">
        <v>195</v>
      </c>
      <c r="M136" s="9" t="s">
        <v>195</v>
      </c>
      <c r="N136" s="9" t="s">
        <v>195</v>
      </c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9"/>
      <c r="F137" s="6">
        <v>1</v>
      </c>
      <c r="G137" s="26">
        <f t="shared" si="21"/>
        <v>1</v>
      </c>
      <c r="H137" s="9"/>
      <c r="I137" s="9"/>
      <c r="J137" s="9"/>
      <c r="K137" s="29" t="s">
        <v>196</v>
      </c>
      <c r="L137" s="36" t="s">
        <v>195</v>
      </c>
      <c r="M137" s="9" t="s">
        <v>195</v>
      </c>
      <c r="N137" s="9" t="s">
        <v>195</v>
      </c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9"/>
      <c r="F138" s="6">
        <v>1</v>
      </c>
      <c r="G138" s="26">
        <f t="shared" si="21"/>
        <v>1</v>
      </c>
      <c r="H138" s="9"/>
      <c r="I138" s="9"/>
      <c r="J138" s="9"/>
      <c r="K138" s="29" t="s">
        <v>196</v>
      </c>
      <c r="L138" s="36" t="s">
        <v>195</v>
      </c>
      <c r="M138" s="9" t="s">
        <v>195</v>
      </c>
      <c r="N138" s="9" t="s">
        <v>195</v>
      </c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9"/>
      <c r="F139" s="6">
        <v>1</v>
      </c>
      <c r="G139" s="26">
        <f t="shared" si="21"/>
        <v>1</v>
      </c>
      <c r="H139" s="9"/>
      <c r="I139" s="9"/>
      <c r="J139" s="9"/>
      <c r="K139" s="29" t="s">
        <v>196</v>
      </c>
      <c r="L139" s="36" t="s">
        <v>195</v>
      </c>
      <c r="M139" s="9" t="s">
        <v>195</v>
      </c>
      <c r="N139" s="9" t="s">
        <v>195</v>
      </c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9"/>
      <c r="F140" s="6">
        <v>1</v>
      </c>
      <c r="G140" s="26">
        <f t="shared" si="21"/>
        <v>1</v>
      </c>
      <c r="H140" s="9"/>
      <c r="I140" s="9"/>
      <c r="J140" s="9"/>
      <c r="K140" s="29" t="s">
        <v>196</v>
      </c>
      <c r="L140" s="36" t="s">
        <v>195</v>
      </c>
      <c r="M140" s="9" t="s">
        <v>195</v>
      </c>
      <c r="N140" s="9" t="s">
        <v>195</v>
      </c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9"/>
      <c r="F141" s="6">
        <v>1</v>
      </c>
      <c r="G141" s="26">
        <f t="shared" si="21"/>
        <v>1</v>
      </c>
      <c r="H141" s="9"/>
      <c r="I141" s="9"/>
      <c r="J141" s="9"/>
      <c r="K141" s="29" t="s">
        <v>196</v>
      </c>
      <c r="L141" s="36" t="s">
        <v>195</v>
      </c>
      <c r="M141" s="9" t="s">
        <v>195</v>
      </c>
      <c r="N141" s="9" t="s">
        <v>195</v>
      </c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9"/>
      <c r="F142" s="6">
        <v>1</v>
      </c>
      <c r="G142" s="26">
        <f t="shared" si="21"/>
        <v>1</v>
      </c>
      <c r="H142" s="9"/>
      <c r="I142" s="9"/>
      <c r="J142" s="9"/>
      <c r="K142" s="29" t="s">
        <v>196</v>
      </c>
      <c r="L142" s="36" t="s">
        <v>195</v>
      </c>
      <c r="M142" s="9" t="s">
        <v>195</v>
      </c>
      <c r="N142" s="9" t="s">
        <v>195</v>
      </c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9"/>
      <c r="F143" s="6">
        <v>1</v>
      </c>
      <c r="G143" s="26">
        <f t="shared" si="21"/>
        <v>1</v>
      </c>
      <c r="H143" s="9"/>
      <c r="I143" s="9"/>
      <c r="J143" s="9"/>
      <c r="K143" s="29" t="s">
        <v>196</v>
      </c>
      <c r="L143" s="36" t="s">
        <v>195</v>
      </c>
      <c r="M143" s="9" t="s">
        <v>195</v>
      </c>
      <c r="N143" s="9" t="s">
        <v>195</v>
      </c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9"/>
      <c r="F144" s="6">
        <v>1</v>
      </c>
      <c r="G144" s="26">
        <f t="shared" si="21"/>
        <v>1</v>
      </c>
      <c r="H144" s="9"/>
      <c r="I144" s="9"/>
      <c r="J144" s="9"/>
      <c r="K144" s="29" t="s">
        <v>196</v>
      </c>
      <c r="L144" s="36" t="s">
        <v>195</v>
      </c>
      <c r="M144" s="9" t="s">
        <v>195</v>
      </c>
      <c r="N144" s="9" t="s">
        <v>195</v>
      </c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9"/>
      <c r="F145" s="6">
        <v>1</v>
      </c>
      <c r="G145" s="26">
        <f t="shared" si="21"/>
        <v>1</v>
      </c>
      <c r="H145" s="9"/>
      <c r="I145" s="9"/>
      <c r="J145" s="9"/>
      <c r="K145" s="29" t="s">
        <v>196</v>
      </c>
      <c r="L145" s="36" t="s">
        <v>195</v>
      </c>
      <c r="M145" s="9" t="s">
        <v>195</v>
      </c>
      <c r="N145" s="9" t="s">
        <v>195</v>
      </c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9"/>
      <c r="F146" s="6">
        <v>1</v>
      </c>
      <c r="G146" s="26">
        <f t="shared" si="21"/>
        <v>1</v>
      </c>
      <c r="H146" s="9"/>
      <c r="I146" s="9"/>
      <c r="J146" s="9"/>
      <c r="K146" s="29" t="s">
        <v>196</v>
      </c>
      <c r="L146" s="36" t="s">
        <v>195</v>
      </c>
      <c r="M146" s="9" t="s">
        <v>195</v>
      </c>
      <c r="N146" s="9" t="s">
        <v>195</v>
      </c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9"/>
      <c r="F147" s="6">
        <v>1</v>
      </c>
      <c r="G147" s="26">
        <f t="shared" si="21"/>
        <v>1</v>
      </c>
      <c r="H147" s="9"/>
      <c r="I147" s="9"/>
      <c r="J147" s="9"/>
      <c r="K147" s="29" t="s">
        <v>196</v>
      </c>
      <c r="L147" s="36" t="s">
        <v>195</v>
      </c>
      <c r="M147" s="9" t="s">
        <v>195</v>
      </c>
      <c r="N147" s="9" t="s">
        <v>195</v>
      </c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9"/>
      <c r="F148" s="6">
        <v>1</v>
      </c>
      <c r="G148" s="26">
        <f t="shared" si="21"/>
        <v>1</v>
      </c>
      <c r="H148" s="9"/>
      <c r="I148" s="9"/>
      <c r="J148" s="9"/>
      <c r="K148" s="59" t="s">
        <v>196</v>
      </c>
      <c r="L148" s="36" t="s">
        <v>195</v>
      </c>
      <c r="M148" s="9" t="s">
        <v>195</v>
      </c>
      <c r="N148" s="9" t="s">
        <v>195</v>
      </c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9"/>
      <c r="F149" s="6">
        <v>1</v>
      </c>
      <c r="G149" s="26">
        <f t="shared" si="21"/>
        <v>0</v>
      </c>
      <c r="H149" s="9"/>
      <c r="I149" s="9"/>
      <c r="J149" s="9"/>
      <c r="K149" s="29"/>
      <c r="M149" s="9"/>
      <c r="N149" s="9"/>
    </row>
    <row r="150" spans="1:14" x14ac:dyDescent="0.2">
      <c r="A150" s="6"/>
      <c r="B150" s="6"/>
      <c r="C150" s="6"/>
      <c r="D150" s="6"/>
      <c r="E150" s="9"/>
      <c r="F150" s="6"/>
      <c r="G150" s="7"/>
      <c r="H150" s="9"/>
      <c r="I150" s="9"/>
      <c r="J150" s="9"/>
      <c r="K150" s="29"/>
      <c r="M150" s="9"/>
      <c r="N150" s="9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2"/>
      <c r="I151" s="62"/>
      <c r="J151" s="62"/>
      <c r="K151" s="63"/>
      <c r="L151" s="61"/>
      <c r="M151" s="62"/>
      <c r="N151" s="62"/>
    </row>
    <row r="152" spans="1:14" ht="27" customHeight="1" thickTop="1" x14ac:dyDescent="0.2">
      <c r="A152" s="2"/>
      <c r="B152" s="66" t="s">
        <v>186</v>
      </c>
      <c r="C152" s="67"/>
      <c r="D152"/>
      <c r="E152" s="50"/>
      <c r="L152" s="34"/>
    </row>
    <row r="153" spans="1:14" x14ac:dyDescent="0.2">
      <c r="A153" s="3"/>
      <c r="B153" s="68"/>
      <c r="C153"/>
      <c r="D153"/>
      <c r="E153" s="50"/>
      <c r="L153" s="34"/>
    </row>
    <row r="154" spans="1:14" x14ac:dyDescent="0.2">
      <c r="A154" s="4"/>
      <c r="B154" s="68"/>
      <c r="C154"/>
      <c r="D154"/>
      <c r="E154" s="50"/>
      <c r="L154" s="34"/>
    </row>
    <row r="155" spans="1:14" x14ac:dyDescent="0.2">
      <c r="A155" s="5"/>
      <c r="B155" s="68"/>
      <c r="C155"/>
      <c r="D155"/>
      <c r="E155" s="50"/>
      <c r="L155" s="34"/>
    </row>
    <row r="156" spans="1:14" x14ac:dyDescent="0.2">
      <c r="L156" s="34"/>
    </row>
    <row r="157" spans="1:14" x14ac:dyDescent="0.2">
      <c r="A157" s="20" t="s">
        <v>191</v>
      </c>
      <c r="L157" s="34"/>
    </row>
    <row r="158" spans="1:14" x14ac:dyDescent="0.2">
      <c r="A158" s="20" t="s">
        <v>192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>
      <selection activeCell="E40" sqref="E40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E60">
    <cfRule type="cellIs" dxfId="154" priority="36" operator="greaterThan">
      <formula>$E$59</formula>
    </cfRule>
  </conditionalFormatting>
  <conditionalFormatting sqref="H5:K5">
    <cfRule type="cellIs" dxfId="153" priority="24" operator="lessThan">
      <formula>6.5</formula>
    </cfRule>
    <cfRule type="cellIs" dxfId="152" priority="25" operator="greaterThan">
      <formula>8</formula>
    </cfRule>
  </conditionalFormatting>
  <conditionalFormatting sqref="H32:K32">
    <cfRule type="containsText" dxfId="151" priority="22" stopIfTrue="1" operator="containsText" text="&lt;">
      <formula>NOT(ISERROR(SEARCH("&lt;",H32)))</formula>
    </cfRule>
    <cfRule type="cellIs" dxfId="150" priority="23" operator="greaterThan">
      <formula>$E$32</formula>
    </cfRule>
  </conditionalFormatting>
  <conditionalFormatting sqref="H25:K25">
    <cfRule type="containsText" dxfId="149" priority="20" stopIfTrue="1" operator="containsText" text="&lt;">
      <formula>NOT(ISERROR(SEARCH("&lt;",H25)))</formula>
    </cfRule>
    <cfRule type="cellIs" dxfId="148" priority="21" operator="greaterThan">
      <formula>$E$25</formula>
    </cfRule>
  </conditionalFormatting>
  <conditionalFormatting sqref="H23:K23">
    <cfRule type="containsText" dxfId="147" priority="18" stopIfTrue="1" operator="containsText" text="&lt;">
      <formula>NOT(ISERROR(SEARCH("&lt;",H23)))</formula>
    </cfRule>
    <cfRule type="cellIs" dxfId="146" priority="19" operator="greaterThan">
      <formula>$E$23</formula>
    </cfRule>
  </conditionalFormatting>
  <conditionalFormatting sqref="H18:K18">
    <cfRule type="containsText" dxfId="145" priority="16" stopIfTrue="1" operator="containsText" text="&lt;">
      <formula>NOT(ISERROR(SEARCH("&lt;",H18)))</formula>
    </cfRule>
    <cfRule type="cellIs" dxfId="144" priority="17" operator="greaterThan">
      <formula>$E$18</formula>
    </cfRule>
  </conditionalFormatting>
  <conditionalFormatting sqref="H40:K40">
    <cfRule type="containsText" priority="14" stopIfTrue="1" operator="containsText" text="&lt;">
      <formula>NOT(ISERROR(SEARCH("&lt;",H40)))</formula>
    </cfRule>
    <cfRule type="cellIs" dxfId="143" priority="15" operator="greaterThan">
      <formula>$E$40</formula>
    </cfRule>
  </conditionalFormatting>
  <conditionalFormatting sqref="K58">
    <cfRule type="cellIs" dxfId="142" priority="13" operator="greaterThan">
      <formula>$E$58</formula>
    </cfRule>
  </conditionalFormatting>
  <conditionalFormatting sqref="K59">
    <cfRule type="cellIs" dxfId="141" priority="12" operator="greaterThan">
      <formula>$E$59</formula>
    </cfRule>
  </conditionalFormatting>
  <conditionalFormatting sqref="K61">
    <cfRule type="cellIs" dxfId="140" priority="11" operator="greaterThan">
      <formula>$E$61</formula>
    </cfRule>
  </conditionalFormatting>
  <conditionalFormatting sqref="K62">
    <cfRule type="cellIs" dxfId="139" priority="10" operator="greaterThan">
      <formula>$E$62</formula>
    </cfRule>
  </conditionalFormatting>
  <conditionalFormatting sqref="K64">
    <cfRule type="cellIs" dxfId="138" priority="9" operator="greaterThan">
      <formula>$E$64</formula>
    </cfRule>
  </conditionalFormatting>
  <conditionalFormatting sqref="K65">
    <cfRule type="cellIs" dxfId="137" priority="8" operator="greaterThan">
      <formula>$E$65</formula>
    </cfRule>
  </conditionalFormatting>
  <conditionalFormatting sqref="K66">
    <cfRule type="cellIs" dxfId="136" priority="7" operator="greaterThan">
      <formula>$E$66</formula>
    </cfRule>
  </conditionalFormatting>
  <conditionalFormatting sqref="K67">
    <cfRule type="cellIs" dxfId="135" priority="6" operator="greaterThan">
      <formula>$E$67</formula>
    </cfRule>
  </conditionalFormatting>
  <conditionalFormatting sqref="K70">
    <cfRule type="cellIs" dxfId="134" priority="5" operator="greaterThan">
      <formula>$E$70</formula>
    </cfRule>
  </conditionalFormatting>
  <conditionalFormatting sqref="K117">
    <cfRule type="cellIs" dxfId="133" priority="4" operator="greaterThan">
      <formula>$E$117</formula>
    </cfRule>
  </conditionalFormatting>
  <conditionalFormatting sqref="K58:K151">
    <cfRule type="containsText" priority="3" stopIfTrue="1" operator="containsText" text="&lt;">
      <formula>NOT(ISERROR(SEARCH("&lt;",K58)))</formula>
    </cfRule>
  </conditionalFormatting>
  <conditionalFormatting sqref="K20">
    <cfRule type="containsText" priority="1" stopIfTrue="1" operator="containsText" text="&lt;">
      <formula>NOT(ISERROR(SEARCH("&lt;",K20)))</formula>
    </cfRule>
    <cfRule type="cellIs" dxfId="132" priority="2" operator="greaterThan">
      <formula>$E$20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0"/>
  <sheetViews>
    <sheetView zoomScaleNormal="100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K2" sqref="K2"/>
    </sheetView>
  </sheetViews>
  <sheetFormatPr defaultRowHeight="12.75" x14ac:dyDescent="0.2"/>
  <cols>
    <col min="1" max="1" width="31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16" customWidth="1"/>
  </cols>
  <sheetData>
    <row r="1" spans="1:14" ht="47.25" customHeight="1" x14ac:dyDescent="0.2">
      <c r="A1" s="23" t="s">
        <v>145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160</v>
      </c>
      <c r="G1" s="25" t="s">
        <v>129</v>
      </c>
      <c r="H1" s="21" t="s">
        <v>159</v>
      </c>
      <c r="I1" s="21" t="s">
        <v>159</v>
      </c>
      <c r="J1" s="21" t="s">
        <v>159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40940</v>
      </c>
      <c r="I2" s="13">
        <v>41038</v>
      </c>
      <c r="J2" s="13">
        <v>41130</v>
      </c>
      <c r="K2" s="28">
        <v>41185</v>
      </c>
      <c r="L2" s="39"/>
      <c r="M2" s="12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164</v>
      </c>
      <c r="I3" s="33" t="s">
        <v>164</v>
      </c>
      <c r="J3" s="33" t="s">
        <v>164</v>
      </c>
      <c r="K3" s="33" t="s">
        <v>165</v>
      </c>
      <c r="L3" s="35"/>
      <c r="M3" s="14"/>
      <c r="N3" s="14"/>
    </row>
    <row r="4" spans="1:14" x14ac:dyDescent="0.2">
      <c r="A4" s="10"/>
      <c r="B4" s="10"/>
      <c r="C4" s="10"/>
      <c r="D4" s="10"/>
      <c r="E4" s="47"/>
      <c r="F4" s="10"/>
      <c r="G4" s="10"/>
      <c r="H4" s="33"/>
      <c r="I4" s="33"/>
      <c r="J4" s="33"/>
      <c r="K4" s="33"/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6" si="0">COUNTA(H5:K5)</f>
        <v>4</v>
      </c>
      <c r="H5" s="9">
        <v>6.19</v>
      </c>
      <c r="I5" s="9">
        <v>6.27</v>
      </c>
      <c r="J5" s="9">
        <v>6.36</v>
      </c>
      <c r="K5" s="29">
        <v>6.25</v>
      </c>
      <c r="L5" s="36">
        <f>MIN(H5:K5)</f>
        <v>6.19</v>
      </c>
      <c r="M5" s="56">
        <f>AVERAGE(H5:K5)</f>
        <v>6.2675000000000001</v>
      </c>
      <c r="N5" s="9">
        <f>MAX(H5:K5)</f>
        <v>6.36</v>
      </c>
    </row>
    <row r="6" spans="1:14" x14ac:dyDescent="0.2">
      <c r="A6" s="6" t="s">
        <v>157</v>
      </c>
      <c r="B6" s="6" t="s">
        <v>133</v>
      </c>
      <c r="C6" s="6">
        <v>1</v>
      </c>
      <c r="D6" s="6"/>
      <c r="E6" s="9"/>
      <c r="F6" s="6">
        <v>4</v>
      </c>
      <c r="G6" s="26">
        <f t="shared" si="0"/>
        <v>4</v>
      </c>
      <c r="H6" s="9">
        <v>6620</v>
      </c>
      <c r="I6" s="9">
        <v>6510</v>
      </c>
      <c r="J6" s="9">
        <v>6430</v>
      </c>
      <c r="K6" s="29">
        <v>7240</v>
      </c>
      <c r="L6" s="36">
        <f>MIN(H6:K6)</f>
        <v>6430</v>
      </c>
      <c r="M6" s="56">
        <f t="shared" ref="M6:M30" si="1">AVERAGE(H6:K6)</f>
        <v>6700</v>
      </c>
      <c r="N6" s="9">
        <f t="shared" ref="N6:N30" si="2">MAX(H6:K6)</f>
        <v>7240</v>
      </c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/>
      <c r="G7" s="26"/>
      <c r="H7" s="9"/>
      <c r="I7" s="9"/>
      <c r="J7" s="9"/>
      <c r="K7" s="29"/>
      <c r="L7" s="44"/>
      <c r="M7" s="56"/>
      <c r="N7" s="9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ref="G8:G19" si="3">COUNTA(H8:K8)</f>
        <v>4</v>
      </c>
      <c r="H8" s="9" t="s">
        <v>173</v>
      </c>
      <c r="I8" s="9" t="s">
        <v>173</v>
      </c>
      <c r="J8" s="9" t="s">
        <v>173</v>
      </c>
      <c r="K8" s="29" t="s">
        <v>173</v>
      </c>
      <c r="L8" s="36" t="s">
        <v>195</v>
      </c>
      <c r="M8" s="56" t="s">
        <v>195</v>
      </c>
      <c r="N8" s="9" t="s">
        <v>195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3"/>
        <v>4</v>
      </c>
      <c r="H9" s="9" t="s">
        <v>173</v>
      </c>
      <c r="I9" s="9" t="s">
        <v>173</v>
      </c>
      <c r="J9" s="9" t="s">
        <v>173</v>
      </c>
      <c r="K9" s="9" t="s">
        <v>173</v>
      </c>
      <c r="L9" s="36" t="s">
        <v>195</v>
      </c>
      <c r="M9" s="56" t="s">
        <v>195</v>
      </c>
      <c r="N9" s="9" t="s">
        <v>195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3"/>
        <v>4</v>
      </c>
      <c r="H10" s="9">
        <v>146</v>
      </c>
      <c r="I10" s="9">
        <v>146</v>
      </c>
      <c r="J10" s="9">
        <v>165</v>
      </c>
      <c r="K10" s="29">
        <v>132</v>
      </c>
      <c r="L10" s="36">
        <f t="shared" ref="L10:L30" si="4">MIN(H10:K10)</f>
        <v>132</v>
      </c>
      <c r="M10" s="56">
        <f t="shared" si="1"/>
        <v>147.25</v>
      </c>
      <c r="N10" s="9">
        <f t="shared" si="2"/>
        <v>165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3"/>
        <v>4</v>
      </c>
      <c r="H11" s="9">
        <v>146</v>
      </c>
      <c r="I11" s="9">
        <v>146</v>
      </c>
      <c r="J11" s="9">
        <v>165</v>
      </c>
      <c r="K11" s="29">
        <v>132</v>
      </c>
      <c r="L11" s="36">
        <f t="shared" si="4"/>
        <v>132</v>
      </c>
      <c r="M11" s="56">
        <f t="shared" si="1"/>
        <v>147.25</v>
      </c>
      <c r="N11" s="9">
        <f t="shared" si="2"/>
        <v>165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3"/>
        <v>4</v>
      </c>
      <c r="H12" s="9">
        <v>190</v>
      </c>
      <c r="I12" s="9">
        <v>191</v>
      </c>
      <c r="J12" s="9">
        <v>205</v>
      </c>
      <c r="K12" s="29">
        <v>262</v>
      </c>
      <c r="L12" s="36">
        <f t="shared" si="4"/>
        <v>190</v>
      </c>
      <c r="M12" s="56">
        <f t="shared" si="1"/>
        <v>212</v>
      </c>
      <c r="N12" s="9">
        <f t="shared" si="2"/>
        <v>262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3"/>
        <v>4</v>
      </c>
      <c r="H13" s="9">
        <v>1930</v>
      </c>
      <c r="I13" s="9">
        <v>2030</v>
      </c>
      <c r="J13" s="9">
        <v>1990</v>
      </c>
      <c r="K13" s="29">
        <v>2530</v>
      </c>
      <c r="L13" s="36">
        <f t="shared" si="4"/>
        <v>1930</v>
      </c>
      <c r="M13" s="56">
        <f t="shared" si="1"/>
        <v>2120</v>
      </c>
      <c r="N13" s="9">
        <f t="shared" si="2"/>
        <v>2530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3"/>
        <v>4</v>
      </c>
      <c r="H14" s="9">
        <v>29</v>
      </c>
      <c r="I14" s="9">
        <v>28</v>
      </c>
      <c r="J14" s="9">
        <v>27</v>
      </c>
      <c r="K14" s="29">
        <v>31</v>
      </c>
      <c r="L14" s="36">
        <f t="shared" si="4"/>
        <v>27</v>
      </c>
      <c r="M14" s="56">
        <f t="shared" si="1"/>
        <v>28.75</v>
      </c>
      <c r="N14" s="9">
        <f t="shared" si="2"/>
        <v>31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3"/>
        <v>4</v>
      </c>
      <c r="H15" s="9">
        <v>144</v>
      </c>
      <c r="I15" s="9">
        <v>148</v>
      </c>
      <c r="J15" s="9">
        <v>134</v>
      </c>
      <c r="K15" s="29">
        <v>160</v>
      </c>
      <c r="L15" s="36">
        <f t="shared" si="4"/>
        <v>134</v>
      </c>
      <c r="M15" s="56">
        <f t="shared" si="1"/>
        <v>146.5</v>
      </c>
      <c r="N15" s="9">
        <f t="shared" si="2"/>
        <v>160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3"/>
        <v>4</v>
      </c>
      <c r="H16" s="9">
        <v>1110</v>
      </c>
      <c r="I16" s="9">
        <v>1120</v>
      </c>
      <c r="J16" s="9">
        <v>1030</v>
      </c>
      <c r="K16" s="29">
        <v>1350</v>
      </c>
      <c r="L16" s="36">
        <f t="shared" si="4"/>
        <v>1030</v>
      </c>
      <c r="M16" s="56">
        <f t="shared" si="1"/>
        <v>1152.5</v>
      </c>
      <c r="N16" s="9">
        <f t="shared" si="2"/>
        <v>1350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3"/>
        <v>4</v>
      </c>
      <c r="H17" s="9">
        <v>20</v>
      </c>
      <c r="I17" s="9">
        <v>21</v>
      </c>
      <c r="J17" s="9">
        <v>19</v>
      </c>
      <c r="K17" s="29">
        <v>23</v>
      </c>
      <c r="L17" s="36">
        <f t="shared" si="4"/>
        <v>19</v>
      </c>
      <c r="M17" s="56">
        <f t="shared" si="1"/>
        <v>20.75</v>
      </c>
      <c r="N17" s="9">
        <f t="shared" si="2"/>
        <v>23</v>
      </c>
    </row>
    <row r="18" spans="1:14" x14ac:dyDescent="0.2">
      <c r="A18" s="6" t="s">
        <v>146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3"/>
        <v>3</v>
      </c>
      <c r="H18" s="9">
        <v>0.39600000000000002</v>
      </c>
      <c r="I18" s="9">
        <v>0.434</v>
      </c>
      <c r="J18" s="9">
        <v>0.45200000000000001</v>
      </c>
      <c r="K18" s="29"/>
      <c r="L18" s="36">
        <f t="shared" si="4"/>
        <v>0.39600000000000002</v>
      </c>
      <c r="M18" s="56">
        <f t="shared" si="1"/>
        <v>0.42733333333333334</v>
      </c>
      <c r="N18" s="9">
        <f t="shared" si="2"/>
        <v>0.45200000000000001</v>
      </c>
    </row>
    <row r="19" spans="1:14" x14ac:dyDescent="0.2">
      <c r="A19" s="6" t="s">
        <v>147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3"/>
        <v>3</v>
      </c>
      <c r="H19" s="9">
        <v>3.37</v>
      </c>
      <c r="I19" s="9">
        <v>4.13</v>
      </c>
      <c r="J19" s="9" t="s">
        <v>174</v>
      </c>
      <c r="K19" s="29"/>
      <c r="L19" s="36">
        <f t="shared" si="4"/>
        <v>3.37</v>
      </c>
      <c r="M19" s="56">
        <f t="shared" si="1"/>
        <v>3.75</v>
      </c>
      <c r="N19" s="9">
        <f t="shared" si="2"/>
        <v>4.13</v>
      </c>
    </row>
    <row r="20" spans="1:14" x14ac:dyDescent="0.2">
      <c r="A20" s="6" t="s">
        <v>148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>
        <v>0.48599999999999999</v>
      </c>
      <c r="L20" s="36">
        <f t="shared" si="4"/>
        <v>0.48599999999999999</v>
      </c>
      <c r="M20" s="56">
        <f t="shared" si="1"/>
        <v>0.48599999999999999</v>
      </c>
      <c r="N20" s="9">
        <f t="shared" si="2"/>
        <v>0.48599999999999999</v>
      </c>
    </row>
    <row r="21" spans="1:14" x14ac:dyDescent="0.2">
      <c r="A21" s="6" t="s">
        <v>149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>
        <v>8.65</v>
      </c>
      <c r="L21" s="36">
        <f t="shared" si="4"/>
        <v>8.65</v>
      </c>
      <c r="M21" s="56">
        <f t="shared" si="1"/>
        <v>8.65</v>
      </c>
      <c r="N21" s="9">
        <f t="shared" si="2"/>
        <v>8.65</v>
      </c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5">COUNTA(H22:K22)</f>
        <v>4</v>
      </c>
      <c r="H22" s="9">
        <v>0.6</v>
      </c>
      <c r="I22" s="9">
        <v>0.7</v>
      </c>
      <c r="J22" s="9">
        <v>0.6</v>
      </c>
      <c r="K22" s="29">
        <v>0.6</v>
      </c>
      <c r="L22" s="36">
        <f t="shared" si="4"/>
        <v>0.6</v>
      </c>
      <c r="M22" s="56">
        <f t="shared" si="1"/>
        <v>0.625</v>
      </c>
      <c r="N22" s="9">
        <f t="shared" si="2"/>
        <v>0.7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5"/>
        <v>4</v>
      </c>
      <c r="H23" s="9">
        <v>0.63</v>
      </c>
      <c r="I23" s="9">
        <v>0.87</v>
      </c>
      <c r="J23" s="9">
        <v>0.62</v>
      </c>
      <c r="K23" s="29">
        <v>0.38</v>
      </c>
      <c r="L23" s="36">
        <f t="shared" si="4"/>
        <v>0.38</v>
      </c>
      <c r="M23" s="56">
        <f t="shared" si="1"/>
        <v>0.625</v>
      </c>
      <c r="N23" s="9">
        <f t="shared" si="2"/>
        <v>0.87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9"/>
      <c r="F24" s="6">
        <v>4</v>
      </c>
      <c r="G24" s="26">
        <f t="shared" si="5"/>
        <v>4</v>
      </c>
      <c r="H24" s="9" t="s">
        <v>175</v>
      </c>
      <c r="I24" s="9">
        <v>0.01</v>
      </c>
      <c r="J24" s="9">
        <v>0.01</v>
      </c>
      <c r="K24" s="29" t="s">
        <v>175</v>
      </c>
      <c r="L24" s="36">
        <f t="shared" si="4"/>
        <v>0.01</v>
      </c>
      <c r="M24" s="56">
        <f t="shared" si="1"/>
        <v>0.01</v>
      </c>
      <c r="N24" s="9">
        <f t="shared" si="2"/>
        <v>0.01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5"/>
        <v>4</v>
      </c>
      <c r="H25" s="9">
        <v>0.04</v>
      </c>
      <c r="I25" s="9" t="s">
        <v>175</v>
      </c>
      <c r="J25" s="9">
        <v>0.03</v>
      </c>
      <c r="K25" s="29">
        <v>0.06</v>
      </c>
      <c r="L25" s="36">
        <f t="shared" si="4"/>
        <v>0.03</v>
      </c>
      <c r="M25" s="56">
        <f t="shared" si="1"/>
        <v>4.3333333333333335E-2</v>
      </c>
      <c r="N25" s="9">
        <f t="shared" si="2"/>
        <v>0.06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5"/>
        <v>4</v>
      </c>
      <c r="H26" s="9">
        <v>0.04</v>
      </c>
      <c r="I26" s="9">
        <v>0.01</v>
      </c>
      <c r="J26" s="9">
        <v>0.04</v>
      </c>
      <c r="K26" s="29">
        <v>0.06</v>
      </c>
      <c r="L26" s="36">
        <f t="shared" si="4"/>
        <v>0.01</v>
      </c>
      <c r="M26" s="56">
        <f t="shared" si="1"/>
        <v>3.7499999999999999E-2</v>
      </c>
      <c r="N26" s="9">
        <f t="shared" si="2"/>
        <v>0.06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5"/>
        <v>4</v>
      </c>
      <c r="H27" s="9">
        <v>61.3</v>
      </c>
      <c r="I27" s="9">
        <v>64.2</v>
      </c>
      <c r="J27" s="9">
        <v>63.7</v>
      </c>
      <c r="K27" s="29">
        <v>79.5</v>
      </c>
      <c r="L27" s="36">
        <f t="shared" si="4"/>
        <v>61.3</v>
      </c>
      <c r="M27" s="56">
        <f t="shared" si="1"/>
        <v>67.174999999999997</v>
      </c>
      <c r="N27" s="9">
        <f t="shared" si="2"/>
        <v>79.5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5"/>
        <v>4</v>
      </c>
      <c r="H28" s="9">
        <v>62.1</v>
      </c>
      <c r="I28" s="17">
        <v>62.8</v>
      </c>
      <c r="J28" s="9">
        <v>57.7</v>
      </c>
      <c r="K28" s="29">
        <v>74</v>
      </c>
      <c r="L28" s="36">
        <f t="shared" si="4"/>
        <v>57.7</v>
      </c>
      <c r="M28" s="56">
        <f t="shared" si="1"/>
        <v>64.150000000000006</v>
      </c>
      <c r="N28" s="9">
        <f t="shared" si="2"/>
        <v>74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5"/>
        <v>4</v>
      </c>
      <c r="H29" s="9">
        <v>0.61</v>
      </c>
      <c r="I29" s="9">
        <v>1.06</v>
      </c>
      <c r="J29" s="9">
        <v>4.99</v>
      </c>
      <c r="K29" s="29">
        <v>3.56</v>
      </c>
      <c r="L29" s="36">
        <f t="shared" si="4"/>
        <v>0.61</v>
      </c>
      <c r="M29" s="56">
        <f t="shared" si="1"/>
        <v>2.5550000000000002</v>
      </c>
      <c r="N29" s="9">
        <f t="shared" si="2"/>
        <v>4.99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5"/>
        <v>4</v>
      </c>
      <c r="H30" s="18">
        <v>9</v>
      </c>
      <c r="I30" s="9">
        <v>13</v>
      </c>
      <c r="J30" s="18">
        <v>9</v>
      </c>
      <c r="K30" s="29">
        <v>12</v>
      </c>
      <c r="L30" s="36">
        <f t="shared" si="4"/>
        <v>9</v>
      </c>
      <c r="M30" s="56">
        <f t="shared" si="1"/>
        <v>10.75</v>
      </c>
      <c r="N30" s="9">
        <f t="shared" si="2"/>
        <v>13</v>
      </c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5"/>
        <v>1</v>
      </c>
      <c r="H31" s="9"/>
      <c r="I31" s="9"/>
      <c r="J31" s="9"/>
      <c r="K31" s="29" t="s">
        <v>177</v>
      </c>
      <c r="L31" s="36" t="s">
        <v>195</v>
      </c>
      <c r="M31" s="56" t="s">
        <v>195</v>
      </c>
      <c r="N31" s="9" t="s">
        <v>195</v>
      </c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8">
        <v>0.32</v>
      </c>
      <c r="F32" s="6">
        <v>4</v>
      </c>
      <c r="G32" s="26">
        <f t="shared" si="5"/>
        <v>4</v>
      </c>
      <c r="H32" s="9" t="s">
        <v>174</v>
      </c>
      <c r="I32" s="9" t="s">
        <v>174</v>
      </c>
      <c r="J32" s="9" t="s">
        <v>174</v>
      </c>
      <c r="K32" s="29" t="s">
        <v>174</v>
      </c>
      <c r="L32" s="36" t="s">
        <v>195</v>
      </c>
      <c r="M32" s="56" t="s">
        <v>195</v>
      </c>
      <c r="N32" s="9" t="s">
        <v>195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60"/>
      <c r="L33" s="35"/>
      <c r="M33" s="60"/>
      <c r="N33" s="60"/>
    </row>
    <row r="34" spans="1:14" x14ac:dyDescent="0.2">
      <c r="A34" s="10" t="s">
        <v>150</v>
      </c>
      <c r="B34" s="10"/>
      <c r="C34" s="10"/>
      <c r="D34" s="10"/>
      <c r="E34" s="21"/>
      <c r="F34" s="10"/>
      <c r="G34" s="10"/>
      <c r="H34" s="14"/>
      <c r="I34" s="14"/>
      <c r="J34" s="14"/>
      <c r="K34" s="60"/>
      <c r="L34" s="35"/>
      <c r="M34" s="60"/>
      <c r="N34" s="6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6">COUNTA(H35:K35)</f>
        <v>4</v>
      </c>
      <c r="H35" s="9" t="s">
        <v>176</v>
      </c>
      <c r="I35" s="9" t="s">
        <v>176</v>
      </c>
      <c r="J35" s="9" t="s">
        <v>176</v>
      </c>
      <c r="K35" s="9" t="s">
        <v>176</v>
      </c>
      <c r="L35" s="36" t="s">
        <v>195</v>
      </c>
      <c r="M35" s="56" t="s">
        <v>195</v>
      </c>
      <c r="N35" s="9" t="s">
        <v>195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6"/>
        <v>4</v>
      </c>
      <c r="H36" s="19" t="s">
        <v>176</v>
      </c>
      <c r="I36" s="19" t="s">
        <v>176</v>
      </c>
      <c r="J36" s="9" t="s">
        <v>176</v>
      </c>
      <c r="K36" s="9" t="s">
        <v>176</v>
      </c>
      <c r="L36" s="36" t="s">
        <v>195</v>
      </c>
      <c r="M36" s="56" t="s">
        <v>195</v>
      </c>
      <c r="N36" s="9" t="s">
        <v>195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6"/>
        <v>4</v>
      </c>
      <c r="H37" s="9" t="s">
        <v>176</v>
      </c>
      <c r="I37" s="9" t="s">
        <v>176</v>
      </c>
      <c r="J37" s="9" t="s">
        <v>176</v>
      </c>
      <c r="K37" s="9" t="s">
        <v>176</v>
      </c>
      <c r="L37" s="36" t="s">
        <v>195</v>
      </c>
      <c r="M37" s="56" t="s">
        <v>195</v>
      </c>
      <c r="N37" s="9" t="s">
        <v>195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6"/>
        <v>4</v>
      </c>
      <c r="H38" s="9" t="s">
        <v>176</v>
      </c>
      <c r="I38" s="9" t="s">
        <v>176</v>
      </c>
      <c r="J38" s="9" t="s">
        <v>176</v>
      </c>
      <c r="K38" s="9" t="s">
        <v>176</v>
      </c>
      <c r="L38" s="36" t="s">
        <v>195</v>
      </c>
      <c r="M38" s="56" t="s">
        <v>195</v>
      </c>
      <c r="N38" s="9" t="s">
        <v>195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6"/>
        <v>4</v>
      </c>
      <c r="H39" s="9" t="s">
        <v>176</v>
      </c>
      <c r="I39" s="9" t="s">
        <v>176</v>
      </c>
      <c r="J39" s="9" t="s">
        <v>176</v>
      </c>
      <c r="K39" s="9" t="s">
        <v>176</v>
      </c>
      <c r="L39" s="36" t="s">
        <v>195</v>
      </c>
      <c r="M39" s="56" t="s">
        <v>195</v>
      </c>
      <c r="N39" s="9" t="s">
        <v>195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1">
        <v>0.09</v>
      </c>
      <c r="F40" s="15">
        <v>4</v>
      </c>
      <c r="G40" s="26">
        <f t="shared" si="6"/>
        <v>4</v>
      </c>
      <c r="H40" s="9" t="s">
        <v>176</v>
      </c>
      <c r="I40" s="9" t="s">
        <v>176</v>
      </c>
      <c r="J40" s="9" t="s">
        <v>176</v>
      </c>
      <c r="K40" s="9" t="s">
        <v>176</v>
      </c>
      <c r="L40" s="36" t="s">
        <v>195</v>
      </c>
      <c r="M40" s="56" t="s">
        <v>195</v>
      </c>
      <c r="N40" s="9" t="s">
        <v>195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9"/>
      <c r="F41" s="15">
        <v>4</v>
      </c>
      <c r="G41" s="26">
        <f t="shared" si="6"/>
        <v>4</v>
      </c>
      <c r="H41" s="9" t="s">
        <v>176</v>
      </c>
      <c r="I41" s="9" t="s">
        <v>176</v>
      </c>
      <c r="J41" s="9" t="s">
        <v>176</v>
      </c>
      <c r="K41" s="9" t="s">
        <v>176</v>
      </c>
      <c r="L41" s="36" t="s">
        <v>195</v>
      </c>
      <c r="M41" s="56" t="s">
        <v>195</v>
      </c>
      <c r="N41" s="9" t="s">
        <v>195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9"/>
      <c r="F42" s="15">
        <v>4</v>
      </c>
      <c r="G42" s="26">
        <f t="shared" si="6"/>
        <v>4</v>
      </c>
      <c r="H42" s="9" t="s">
        <v>176</v>
      </c>
      <c r="I42" s="9" t="s">
        <v>176</v>
      </c>
      <c r="J42" s="9" t="s">
        <v>176</v>
      </c>
      <c r="K42" s="9" t="s">
        <v>176</v>
      </c>
      <c r="L42" s="36" t="s">
        <v>195</v>
      </c>
      <c r="M42" s="56" t="s">
        <v>195</v>
      </c>
      <c r="N42" s="9" t="s">
        <v>195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9"/>
      <c r="F43" s="15">
        <v>4</v>
      </c>
      <c r="G43" s="26">
        <f t="shared" si="6"/>
        <v>4</v>
      </c>
      <c r="H43" s="9" t="s">
        <v>176</v>
      </c>
      <c r="I43" s="9" t="s">
        <v>176</v>
      </c>
      <c r="J43" s="9" t="s">
        <v>176</v>
      </c>
      <c r="K43" s="9" t="s">
        <v>176</v>
      </c>
      <c r="L43" s="36" t="s">
        <v>195</v>
      </c>
      <c r="M43" s="56" t="s">
        <v>195</v>
      </c>
      <c r="N43" s="9" t="s">
        <v>195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9"/>
      <c r="F44" s="15">
        <v>4</v>
      </c>
      <c r="G44" s="26">
        <f t="shared" si="6"/>
        <v>4</v>
      </c>
      <c r="H44" s="9" t="s">
        <v>176</v>
      </c>
      <c r="I44" s="9" t="s">
        <v>176</v>
      </c>
      <c r="J44" s="9" t="s">
        <v>176</v>
      </c>
      <c r="K44" s="9" t="s">
        <v>176</v>
      </c>
      <c r="L44" s="36" t="s">
        <v>195</v>
      </c>
      <c r="M44" s="56" t="s">
        <v>195</v>
      </c>
      <c r="N44" s="9" t="s">
        <v>195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9"/>
      <c r="F45" s="15">
        <v>4</v>
      </c>
      <c r="G45" s="26">
        <f t="shared" si="6"/>
        <v>4</v>
      </c>
      <c r="H45" s="9" t="s">
        <v>176</v>
      </c>
      <c r="I45" s="9" t="s">
        <v>176</v>
      </c>
      <c r="J45" s="9" t="s">
        <v>176</v>
      </c>
      <c r="K45" s="9" t="s">
        <v>176</v>
      </c>
      <c r="L45" s="36" t="s">
        <v>195</v>
      </c>
      <c r="M45" s="56" t="s">
        <v>195</v>
      </c>
      <c r="N45" s="9" t="s">
        <v>195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9"/>
      <c r="F46" s="15">
        <v>4</v>
      </c>
      <c r="G46" s="26">
        <f t="shared" si="6"/>
        <v>4</v>
      </c>
      <c r="H46" s="9" t="s">
        <v>176</v>
      </c>
      <c r="I46" s="9" t="s">
        <v>176</v>
      </c>
      <c r="J46" s="9" t="s">
        <v>176</v>
      </c>
      <c r="K46" s="9" t="s">
        <v>176</v>
      </c>
      <c r="L46" s="36" t="s">
        <v>195</v>
      </c>
      <c r="M46" s="56" t="s">
        <v>195</v>
      </c>
      <c r="N46" s="9" t="s">
        <v>195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9"/>
      <c r="F47" s="15">
        <v>4</v>
      </c>
      <c r="G47" s="26">
        <f t="shared" si="6"/>
        <v>4</v>
      </c>
      <c r="H47" s="9" t="s">
        <v>176</v>
      </c>
      <c r="I47" s="9" t="s">
        <v>176</v>
      </c>
      <c r="J47" s="9" t="s">
        <v>176</v>
      </c>
      <c r="K47" s="9" t="s">
        <v>176</v>
      </c>
      <c r="L47" s="36" t="s">
        <v>195</v>
      </c>
      <c r="M47" s="56" t="s">
        <v>195</v>
      </c>
      <c r="N47" s="9" t="s">
        <v>195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9"/>
      <c r="F48" s="15">
        <v>4</v>
      </c>
      <c r="G48" s="26">
        <f t="shared" si="6"/>
        <v>4</v>
      </c>
      <c r="H48" s="9" t="s">
        <v>176</v>
      </c>
      <c r="I48" s="9" t="s">
        <v>176</v>
      </c>
      <c r="J48" s="9" t="s">
        <v>176</v>
      </c>
      <c r="K48" s="9" t="s">
        <v>176</v>
      </c>
      <c r="L48" s="36" t="s">
        <v>195</v>
      </c>
      <c r="M48" s="56" t="s">
        <v>195</v>
      </c>
      <c r="N48" s="9" t="s">
        <v>195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9"/>
      <c r="F49" s="15">
        <v>4</v>
      </c>
      <c r="G49" s="26">
        <f t="shared" si="6"/>
        <v>4</v>
      </c>
      <c r="H49" s="9" t="s">
        <v>176</v>
      </c>
      <c r="I49" s="9" t="s">
        <v>176</v>
      </c>
      <c r="J49" s="9" t="s">
        <v>176</v>
      </c>
      <c r="K49" s="9" t="s">
        <v>176</v>
      </c>
      <c r="L49" s="36" t="s">
        <v>195</v>
      </c>
      <c r="M49" s="56" t="s">
        <v>195</v>
      </c>
      <c r="N49" s="9" t="s">
        <v>195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9"/>
      <c r="F50" s="15">
        <v>4</v>
      </c>
      <c r="G50" s="26">
        <f t="shared" si="6"/>
        <v>4</v>
      </c>
      <c r="H50" s="9" t="s">
        <v>176</v>
      </c>
      <c r="I50" s="9" t="s">
        <v>176</v>
      </c>
      <c r="J50" s="9" t="s">
        <v>176</v>
      </c>
      <c r="K50" s="9" t="s">
        <v>176</v>
      </c>
      <c r="L50" s="36" t="s">
        <v>195</v>
      </c>
      <c r="M50" s="56" t="s">
        <v>195</v>
      </c>
      <c r="N50" s="9" t="s">
        <v>195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9"/>
      <c r="F51" s="15">
        <v>4</v>
      </c>
      <c r="G51" s="26">
        <f t="shared" si="6"/>
        <v>4</v>
      </c>
      <c r="H51" s="9" t="s">
        <v>176</v>
      </c>
      <c r="I51" s="9" t="s">
        <v>176</v>
      </c>
      <c r="J51" s="9" t="s">
        <v>176</v>
      </c>
      <c r="K51" s="9" t="s">
        <v>176</v>
      </c>
      <c r="L51" s="36" t="s">
        <v>195</v>
      </c>
      <c r="M51" s="56" t="s">
        <v>195</v>
      </c>
      <c r="N51" s="9" t="s">
        <v>195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9"/>
      <c r="F52" s="15">
        <v>4</v>
      </c>
      <c r="G52" s="26">
        <f t="shared" si="6"/>
        <v>4</v>
      </c>
      <c r="H52" s="9" t="s">
        <v>176</v>
      </c>
      <c r="I52" s="9" t="s">
        <v>176</v>
      </c>
      <c r="J52" s="9" t="s">
        <v>176</v>
      </c>
      <c r="K52" s="9" t="s">
        <v>176</v>
      </c>
      <c r="L52" s="36" t="s">
        <v>195</v>
      </c>
      <c r="M52" s="56" t="s">
        <v>195</v>
      </c>
      <c r="N52" s="9" t="s">
        <v>195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9"/>
      <c r="F53" s="15">
        <v>4</v>
      </c>
      <c r="G53" s="26">
        <f t="shared" si="6"/>
        <v>4</v>
      </c>
      <c r="H53" s="9" t="s">
        <v>177</v>
      </c>
      <c r="I53" s="9" t="s">
        <v>177</v>
      </c>
      <c r="J53" s="9" t="s">
        <v>177</v>
      </c>
      <c r="K53" s="29" t="s">
        <v>177</v>
      </c>
      <c r="L53" s="36" t="s">
        <v>195</v>
      </c>
      <c r="M53" s="56" t="s">
        <v>195</v>
      </c>
      <c r="N53" s="9" t="s">
        <v>195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9"/>
      <c r="F54" s="15">
        <v>4</v>
      </c>
      <c r="G54" s="26">
        <f t="shared" si="6"/>
        <v>4</v>
      </c>
      <c r="H54" s="9" t="s">
        <v>176</v>
      </c>
      <c r="I54" s="9" t="s">
        <v>176</v>
      </c>
      <c r="J54" s="9" t="s">
        <v>176</v>
      </c>
      <c r="K54" s="29" t="s">
        <v>176</v>
      </c>
      <c r="L54" s="36" t="s">
        <v>195</v>
      </c>
      <c r="M54" s="56" t="s">
        <v>195</v>
      </c>
      <c r="N54" s="9" t="s">
        <v>195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9"/>
      <c r="F55" s="15">
        <v>4</v>
      </c>
      <c r="G55" s="26">
        <f t="shared" si="6"/>
        <v>4</v>
      </c>
      <c r="H55" s="9" t="s">
        <v>177</v>
      </c>
      <c r="I55" s="9" t="s">
        <v>177</v>
      </c>
      <c r="J55" s="9" t="s">
        <v>177</v>
      </c>
      <c r="K55" s="29" t="s">
        <v>177</v>
      </c>
      <c r="L55" s="36" t="s">
        <v>195</v>
      </c>
      <c r="M55" s="56" t="s">
        <v>195</v>
      </c>
      <c r="N55" s="9" t="s">
        <v>195</v>
      </c>
    </row>
    <row r="56" spans="1:14" x14ac:dyDescent="0.2">
      <c r="A56" s="10"/>
      <c r="B56" s="10"/>
      <c r="C56" s="10"/>
      <c r="D56" s="10"/>
      <c r="E56" s="21"/>
      <c r="F56" s="10"/>
      <c r="G56" s="10"/>
      <c r="H56" s="14"/>
      <c r="I56" s="14"/>
      <c r="J56" s="14"/>
      <c r="K56" s="60"/>
      <c r="L56" s="35"/>
      <c r="M56" s="60"/>
      <c r="N56" s="14"/>
    </row>
    <row r="57" spans="1:14" x14ac:dyDescent="0.2">
      <c r="A57" s="10" t="s">
        <v>151</v>
      </c>
      <c r="B57" s="10"/>
      <c r="C57" s="10"/>
      <c r="D57" s="10"/>
      <c r="E57" s="21"/>
      <c r="F57" s="10"/>
      <c r="G57" s="10"/>
      <c r="H57" s="14"/>
      <c r="I57" s="14"/>
      <c r="J57" s="14"/>
      <c r="K57" s="60"/>
      <c r="L57" s="35"/>
      <c r="M57" s="60"/>
      <c r="N57" s="14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6" si="7">COUNTA(H58:K58)</f>
        <v>0</v>
      </c>
      <c r="H58" s="9"/>
      <c r="I58" s="9"/>
      <c r="J58" s="9"/>
      <c r="K58" s="29"/>
      <c r="M58" s="9"/>
      <c r="N58" s="9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1">
        <v>1.2999999999999999E-2</v>
      </c>
      <c r="F59" s="6">
        <v>1</v>
      </c>
      <c r="G59" s="26">
        <f t="shared" si="7"/>
        <v>0</v>
      </c>
      <c r="H59" s="9"/>
      <c r="I59" s="9"/>
      <c r="J59" s="9"/>
      <c r="K59" s="29"/>
      <c r="L59" s="46"/>
      <c r="M59" s="9"/>
      <c r="N59" s="9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9"/>
      <c r="F60" s="6">
        <v>1</v>
      </c>
      <c r="G60" s="26">
        <f t="shared" si="7"/>
        <v>0</v>
      </c>
      <c r="H60" s="9"/>
      <c r="I60" s="9"/>
      <c r="J60" s="9"/>
      <c r="K60" s="29"/>
      <c r="M60" s="9"/>
      <c r="N60" s="9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45">
        <v>2.0000000000000001E-4</v>
      </c>
      <c r="F61" s="6">
        <v>1</v>
      </c>
      <c r="G61" s="26">
        <f t="shared" si="7"/>
        <v>0</v>
      </c>
      <c r="H61" s="9"/>
      <c r="I61" s="9"/>
      <c r="J61" s="9"/>
      <c r="K61" s="29"/>
      <c r="L61" s="44"/>
      <c r="M61" s="9"/>
      <c r="N61" s="9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7"/>
        <v>0</v>
      </c>
      <c r="H62" s="9"/>
      <c r="I62" s="9"/>
      <c r="J62" s="9"/>
      <c r="K62" s="29"/>
      <c r="M62" s="9"/>
      <c r="N62" s="9"/>
    </row>
    <row r="63" spans="1:14" ht="13.5" customHeight="1" x14ac:dyDescent="0.2">
      <c r="A63" s="6" t="s">
        <v>9</v>
      </c>
      <c r="B63" s="6" t="s">
        <v>17</v>
      </c>
      <c r="C63" s="6">
        <v>1E-3</v>
      </c>
      <c r="D63" s="6"/>
      <c r="E63" s="9"/>
      <c r="F63" s="6">
        <v>1</v>
      </c>
      <c r="G63" s="26">
        <f t="shared" si="7"/>
        <v>0</v>
      </c>
      <c r="H63" s="9"/>
      <c r="I63" s="9"/>
      <c r="J63" s="9"/>
      <c r="K63" s="31"/>
      <c r="L63" s="44"/>
      <c r="M63" s="9"/>
      <c r="N63" s="9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1">
        <v>1.4E-3</v>
      </c>
      <c r="F64" s="6">
        <v>1</v>
      </c>
      <c r="G64" s="26">
        <f t="shared" si="7"/>
        <v>0</v>
      </c>
      <c r="H64" s="9"/>
      <c r="I64" s="9"/>
      <c r="J64" s="9"/>
      <c r="K64" s="29"/>
      <c r="M64" s="9"/>
      <c r="N64" s="9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1">
        <v>3.3999999999999998E-3</v>
      </c>
      <c r="F65" s="6">
        <v>1</v>
      </c>
      <c r="G65" s="26">
        <f t="shared" si="7"/>
        <v>0</v>
      </c>
      <c r="H65" s="9"/>
      <c r="I65" s="9"/>
      <c r="J65" s="9"/>
      <c r="K65" s="29"/>
      <c r="M65" s="9"/>
      <c r="N65" s="9"/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7"/>
        <v>0</v>
      </c>
      <c r="H66" s="9"/>
      <c r="I66" s="9"/>
      <c r="J66" s="9"/>
      <c r="K66" s="59"/>
      <c r="M66" s="9"/>
      <c r="N66" s="9"/>
    </row>
    <row r="67" spans="1:14" x14ac:dyDescent="0.2">
      <c r="A67" s="6" t="s">
        <v>29</v>
      </c>
      <c r="B67" s="6" t="s">
        <v>17</v>
      </c>
      <c r="C67" s="6">
        <v>5.0000000000000001E-3</v>
      </c>
      <c r="D67" s="6"/>
      <c r="E67" s="43">
        <v>8.0000000000000002E-3</v>
      </c>
      <c r="F67" s="6">
        <v>1</v>
      </c>
      <c r="G67" s="26">
        <f t="shared" ref="G67" si="8">COUNTA(H67:K67)</f>
        <v>0</v>
      </c>
      <c r="H67" s="9"/>
      <c r="I67" s="9"/>
      <c r="J67" s="9"/>
      <c r="K67" s="29"/>
      <c r="M67" s="9"/>
      <c r="N67" s="9"/>
    </row>
    <row r="68" spans="1:14" x14ac:dyDescent="0.2">
      <c r="A68" s="10"/>
      <c r="B68" s="10"/>
      <c r="C68" s="10"/>
      <c r="D68" s="10"/>
      <c r="E68" s="21"/>
      <c r="F68" s="10"/>
      <c r="G68" s="10"/>
      <c r="H68" s="14"/>
      <c r="I68" s="14"/>
      <c r="J68" s="14"/>
      <c r="K68" s="60"/>
      <c r="L68" s="35"/>
      <c r="M68" s="60"/>
      <c r="N68" s="14"/>
    </row>
    <row r="69" spans="1:14" x14ac:dyDescent="0.2">
      <c r="A69" s="10" t="s">
        <v>152</v>
      </c>
      <c r="B69" s="10"/>
      <c r="C69" s="10"/>
      <c r="D69" s="10"/>
      <c r="E69" s="21"/>
      <c r="F69" s="10"/>
      <c r="G69" s="10"/>
      <c r="H69" s="14"/>
      <c r="I69" s="14"/>
      <c r="J69" s="14"/>
      <c r="K69" s="60"/>
      <c r="L69" s="35"/>
      <c r="M69" s="60"/>
      <c r="N69" s="14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1">
        <v>950</v>
      </c>
      <c r="F70" s="6">
        <v>1</v>
      </c>
      <c r="G70" s="26">
        <f t="shared" ref="G70:G71" si="9">COUNTA(H70:K70)</f>
        <v>1</v>
      </c>
      <c r="H70" s="9"/>
      <c r="I70" s="9"/>
      <c r="J70" s="9"/>
      <c r="K70" s="29" t="s">
        <v>173</v>
      </c>
      <c r="L70" s="44" t="s">
        <v>195</v>
      </c>
      <c r="M70" s="9" t="s">
        <v>195</v>
      </c>
      <c r="N70" s="9" t="s">
        <v>195</v>
      </c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9"/>
        <v>1</v>
      </c>
      <c r="H71" s="9"/>
      <c r="I71" s="9"/>
      <c r="J71" s="9"/>
      <c r="K71" s="29" t="s">
        <v>177</v>
      </c>
      <c r="L71" s="44" t="s">
        <v>195</v>
      </c>
      <c r="M71" s="9" t="s">
        <v>195</v>
      </c>
      <c r="N71" s="9" t="s">
        <v>195</v>
      </c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/>
      <c r="H72" s="9"/>
      <c r="I72" s="9"/>
      <c r="J72" s="9"/>
      <c r="K72" s="29" t="s">
        <v>177</v>
      </c>
      <c r="L72" s="36" t="s">
        <v>195</v>
      </c>
      <c r="M72" s="9" t="s">
        <v>195</v>
      </c>
      <c r="N72" s="9" t="s">
        <v>195</v>
      </c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5" si="10">COUNTA(H73:K73)</f>
        <v>1</v>
      </c>
      <c r="H73" s="9"/>
      <c r="I73" s="9"/>
      <c r="J73" s="9"/>
      <c r="K73" s="29" t="s">
        <v>173</v>
      </c>
      <c r="L73" s="36" t="s">
        <v>195</v>
      </c>
      <c r="M73" s="9" t="s">
        <v>195</v>
      </c>
      <c r="N73" s="9" t="s">
        <v>195</v>
      </c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9"/>
      <c r="F74" s="6">
        <v>1</v>
      </c>
      <c r="G74" s="26">
        <f t="shared" si="10"/>
        <v>1</v>
      </c>
      <c r="H74" s="9"/>
      <c r="I74" s="9"/>
      <c r="J74" s="9"/>
      <c r="K74" s="29">
        <v>3900</v>
      </c>
      <c r="L74" s="44">
        <v>9</v>
      </c>
      <c r="M74" s="9">
        <v>10.75</v>
      </c>
      <c r="N74" s="9">
        <v>13</v>
      </c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10"/>
        <v>1</v>
      </c>
      <c r="H75" s="9"/>
      <c r="I75" s="9"/>
      <c r="J75" s="9"/>
      <c r="K75" s="59" t="s">
        <v>175</v>
      </c>
      <c r="L75" s="44" t="s">
        <v>195</v>
      </c>
      <c r="M75" s="9" t="s">
        <v>195</v>
      </c>
      <c r="N75" s="9" t="s">
        <v>195</v>
      </c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60"/>
      <c r="L76" s="35"/>
      <c r="M76" s="60"/>
      <c r="N76" s="14"/>
    </row>
    <row r="77" spans="1:14" x14ac:dyDescent="0.2">
      <c r="A77" s="10" t="s">
        <v>153</v>
      </c>
      <c r="B77" s="10"/>
      <c r="C77" s="10"/>
      <c r="D77" s="10"/>
      <c r="E77" s="21"/>
      <c r="F77" s="10"/>
      <c r="G77" s="10"/>
      <c r="H77" s="14"/>
      <c r="I77" s="14"/>
      <c r="J77" s="14"/>
      <c r="K77" s="60"/>
      <c r="L77" s="35"/>
      <c r="M77" s="60"/>
      <c r="N77" s="14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11">COUNTA(H78:K78)</f>
        <v>1</v>
      </c>
      <c r="H78" s="9"/>
      <c r="I78" s="9"/>
      <c r="J78" s="9"/>
      <c r="K78" s="29" t="s">
        <v>178</v>
      </c>
      <c r="L78" s="44" t="s">
        <v>195</v>
      </c>
      <c r="M78" s="9" t="s">
        <v>195</v>
      </c>
      <c r="N78" s="9" t="s">
        <v>195</v>
      </c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11"/>
        <v>1</v>
      </c>
      <c r="H79" s="9"/>
      <c r="I79" s="9"/>
      <c r="J79" s="9"/>
      <c r="K79" s="29" t="s">
        <v>179</v>
      </c>
      <c r="L79" s="44" t="s">
        <v>195</v>
      </c>
      <c r="M79" s="9" t="s">
        <v>195</v>
      </c>
      <c r="N79" s="9" t="s">
        <v>195</v>
      </c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11"/>
        <v>1</v>
      </c>
      <c r="H80" s="9"/>
      <c r="I80" s="9"/>
      <c r="J80" s="9"/>
      <c r="K80" s="29" t="s">
        <v>180</v>
      </c>
      <c r="L80" s="44" t="s">
        <v>195</v>
      </c>
      <c r="M80" s="9" t="s">
        <v>195</v>
      </c>
      <c r="N80" s="9" t="s">
        <v>195</v>
      </c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11"/>
        <v>1</v>
      </c>
      <c r="H81" s="9"/>
      <c r="I81" s="9"/>
      <c r="J81" s="9"/>
      <c r="K81" s="29" t="s">
        <v>179</v>
      </c>
      <c r="L81" s="44" t="s">
        <v>195</v>
      </c>
      <c r="M81" s="9" t="s">
        <v>195</v>
      </c>
      <c r="N81" s="9" t="s">
        <v>195</v>
      </c>
    </row>
    <row r="82" spans="1:14" x14ac:dyDescent="0.2">
      <c r="A82" s="6" t="s">
        <v>158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11"/>
        <v>1</v>
      </c>
      <c r="H82" s="9"/>
      <c r="I82" s="9"/>
      <c r="J82" s="9"/>
      <c r="K82" s="29" t="s">
        <v>179</v>
      </c>
      <c r="L82" s="44" t="s">
        <v>195</v>
      </c>
      <c r="M82" s="9" t="s">
        <v>195</v>
      </c>
      <c r="N82" s="9" t="s">
        <v>195</v>
      </c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60"/>
      <c r="L83" s="35"/>
      <c r="M83" s="60"/>
      <c r="N83" s="14"/>
    </row>
    <row r="84" spans="1:14" x14ac:dyDescent="0.2">
      <c r="A84" s="10" t="s">
        <v>154</v>
      </c>
      <c r="B84" s="10"/>
      <c r="C84" s="10"/>
      <c r="D84" s="10"/>
      <c r="E84" s="21"/>
      <c r="F84" s="10"/>
      <c r="G84" s="10"/>
      <c r="H84" s="14"/>
      <c r="I84" s="14"/>
      <c r="J84" s="14"/>
      <c r="K84" s="60"/>
      <c r="L84" s="35"/>
      <c r="M84" s="60"/>
      <c r="N84" s="14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9"/>
      <c r="F85" s="6">
        <v>1</v>
      </c>
      <c r="G85" s="26">
        <f t="shared" ref="G85:G100" si="12">COUNTA(H85:K85)</f>
        <v>1</v>
      </c>
      <c r="H85" s="9"/>
      <c r="I85" s="9"/>
      <c r="J85" s="9"/>
      <c r="K85" s="29" t="s">
        <v>194</v>
      </c>
      <c r="L85" s="36" t="s">
        <v>195</v>
      </c>
      <c r="M85" s="9" t="s">
        <v>195</v>
      </c>
      <c r="N85" s="9" t="s">
        <v>195</v>
      </c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9"/>
      <c r="F86" s="6">
        <v>1</v>
      </c>
      <c r="G86" s="26">
        <f t="shared" si="12"/>
        <v>1</v>
      </c>
      <c r="H86" s="9"/>
      <c r="I86" s="9"/>
      <c r="J86" s="9"/>
      <c r="K86" s="29" t="s">
        <v>194</v>
      </c>
      <c r="L86" s="36" t="s">
        <v>195</v>
      </c>
      <c r="M86" s="9" t="s">
        <v>195</v>
      </c>
      <c r="N86" s="9" t="s">
        <v>195</v>
      </c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9"/>
      <c r="F87" s="6">
        <v>1</v>
      </c>
      <c r="G87" s="26">
        <f t="shared" si="12"/>
        <v>1</v>
      </c>
      <c r="H87" s="9"/>
      <c r="I87" s="9"/>
      <c r="J87" s="9"/>
      <c r="K87" s="29" t="s">
        <v>194</v>
      </c>
      <c r="L87" s="36" t="s">
        <v>195</v>
      </c>
      <c r="M87" s="9" t="s">
        <v>195</v>
      </c>
      <c r="N87" s="9" t="s">
        <v>195</v>
      </c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9"/>
      <c r="F88" s="6">
        <v>1</v>
      </c>
      <c r="G88" s="26">
        <f t="shared" si="12"/>
        <v>1</v>
      </c>
      <c r="H88" s="9"/>
      <c r="I88" s="9"/>
      <c r="J88" s="9"/>
      <c r="K88" s="29" t="s">
        <v>194</v>
      </c>
      <c r="L88" s="36" t="s">
        <v>195</v>
      </c>
      <c r="M88" s="9" t="s">
        <v>195</v>
      </c>
      <c r="N88" s="9" t="s">
        <v>195</v>
      </c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9"/>
      <c r="F89" s="6">
        <v>1</v>
      </c>
      <c r="G89" s="26">
        <f t="shared" si="12"/>
        <v>1</v>
      </c>
      <c r="H89" s="9"/>
      <c r="I89" s="9"/>
      <c r="J89" s="9"/>
      <c r="K89" s="29" t="s">
        <v>194</v>
      </c>
      <c r="L89" s="36" t="s">
        <v>195</v>
      </c>
      <c r="M89" s="9" t="s">
        <v>195</v>
      </c>
      <c r="N89" s="9" t="s">
        <v>195</v>
      </c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9"/>
      <c r="F90" s="6">
        <v>1</v>
      </c>
      <c r="G90" s="26">
        <f t="shared" si="12"/>
        <v>1</v>
      </c>
      <c r="H90" s="9"/>
      <c r="I90" s="9"/>
      <c r="J90" s="9"/>
      <c r="K90" s="29" t="s">
        <v>194</v>
      </c>
      <c r="L90" s="36" t="s">
        <v>195</v>
      </c>
      <c r="M90" s="9" t="s">
        <v>195</v>
      </c>
      <c r="N90" s="9" t="s">
        <v>195</v>
      </c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9"/>
      <c r="F91" s="6">
        <v>1</v>
      </c>
      <c r="G91" s="26">
        <f t="shared" si="12"/>
        <v>1</v>
      </c>
      <c r="H91" s="9"/>
      <c r="I91" s="9"/>
      <c r="J91" s="9"/>
      <c r="K91" s="29" t="s">
        <v>194</v>
      </c>
      <c r="L91" s="36" t="s">
        <v>195</v>
      </c>
      <c r="M91" s="9" t="s">
        <v>195</v>
      </c>
      <c r="N91" s="9" t="s">
        <v>195</v>
      </c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9"/>
      <c r="F92" s="6">
        <v>1</v>
      </c>
      <c r="G92" s="26">
        <f t="shared" si="12"/>
        <v>1</v>
      </c>
      <c r="H92" s="9"/>
      <c r="I92" s="9"/>
      <c r="J92" s="9"/>
      <c r="K92" s="29" t="s">
        <v>194</v>
      </c>
      <c r="L92" s="36" t="s">
        <v>195</v>
      </c>
      <c r="M92" s="9" t="s">
        <v>195</v>
      </c>
      <c r="N92" s="9" t="s">
        <v>195</v>
      </c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9"/>
      <c r="F93" s="6">
        <v>1</v>
      </c>
      <c r="G93" s="26">
        <f t="shared" si="12"/>
        <v>1</v>
      </c>
      <c r="H93" s="9"/>
      <c r="I93" s="9"/>
      <c r="J93" s="9"/>
      <c r="K93" s="29" t="s">
        <v>194</v>
      </c>
      <c r="L93" s="36" t="s">
        <v>195</v>
      </c>
      <c r="M93" s="9" t="s">
        <v>195</v>
      </c>
      <c r="N93" s="9" t="s">
        <v>195</v>
      </c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9"/>
      <c r="F94" s="6">
        <v>1</v>
      </c>
      <c r="G94" s="26">
        <f t="shared" si="12"/>
        <v>1</v>
      </c>
      <c r="H94" s="9"/>
      <c r="I94" s="9"/>
      <c r="J94" s="9"/>
      <c r="K94" s="29" t="s">
        <v>194</v>
      </c>
      <c r="L94" s="36" t="s">
        <v>195</v>
      </c>
      <c r="M94" s="9" t="s">
        <v>195</v>
      </c>
      <c r="N94" s="9" t="s">
        <v>195</v>
      </c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9"/>
      <c r="F95" s="6">
        <v>1</v>
      </c>
      <c r="G95" s="26">
        <f t="shared" si="12"/>
        <v>1</v>
      </c>
      <c r="H95" s="9"/>
      <c r="I95" s="9"/>
      <c r="J95" s="9"/>
      <c r="K95" s="29" t="s">
        <v>194</v>
      </c>
      <c r="L95" s="36" t="s">
        <v>195</v>
      </c>
      <c r="M95" s="9" t="s">
        <v>195</v>
      </c>
      <c r="N95" s="9" t="s">
        <v>195</v>
      </c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9"/>
      <c r="F96" s="6">
        <v>1</v>
      </c>
      <c r="G96" s="26">
        <f t="shared" si="12"/>
        <v>1</v>
      </c>
      <c r="H96" s="9"/>
      <c r="I96" s="9"/>
      <c r="J96" s="9"/>
      <c r="K96" s="29" t="s">
        <v>194</v>
      </c>
      <c r="L96" s="36" t="s">
        <v>195</v>
      </c>
      <c r="M96" s="9" t="s">
        <v>195</v>
      </c>
      <c r="N96" s="9" t="s">
        <v>195</v>
      </c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9"/>
      <c r="F97" s="6">
        <v>1</v>
      </c>
      <c r="G97" s="26">
        <f t="shared" si="12"/>
        <v>1</v>
      </c>
      <c r="H97" s="9"/>
      <c r="I97" s="9"/>
      <c r="J97" s="9"/>
      <c r="K97" s="29" t="s">
        <v>176</v>
      </c>
      <c r="L97" s="36" t="s">
        <v>195</v>
      </c>
      <c r="M97" s="9" t="s">
        <v>195</v>
      </c>
      <c r="N97" s="9" t="s">
        <v>195</v>
      </c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9"/>
      <c r="F98" s="6">
        <v>1</v>
      </c>
      <c r="G98" s="26">
        <f t="shared" si="12"/>
        <v>1</v>
      </c>
      <c r="H98" s="9"/>
      <c r="I98" s="9"/>
      <c r="J98" s="9"/>
      <c r="K98" s="29" t="s">
        <v>194</v>
      </c>
      <c r="L98" s="36" t="s">
        <v>195</v>
      </c>
      <c r="M98" s="9" t="s">
        <v>195</v>
      </c>
      <c r="N98" s="9" t="s">
        <v>195</v>
      </c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9"/>
      <c r="F99" s="6">
        <v>1</v>
      </c>
      <c r="G99" s="26">
        <f t="shared" si="12"/>
        <v>1</v>
      </c>
      <c r="H99" s="9"/>
      <c r="I99" s="9"/>
      <c r="J99" s="9"/>
      <c r="K99" s="29" t="s">
        <v>194</v>
      </c>
      <c r="L99" s="36" t="s">
        <v>195</v>
      </c>
      <c r="M99" s="9" t="s">
        <v>195</v>
      </c>
      <c r="N99" s="9" t="s">
        <v>195</v>
      </c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9"/>
      <c r="F100" s="6">
        <v>1</v>
      </c>
      <c r="G100" s="26">
        <f t="shared" si="12"/>
        <v>1</v>
      </c>
      <c r="H100" s="9"/>
      <c r="I100" s="9"/>
      <c r="J100" s="9"/>
      <c r="K100" s="29" t="s">
        <v>194</v>
      </c>
      <c r="L100" s="36" t="s">
        <v>195</v>
      </c>
      <c r="M100" s="9" t="s">
        <v>195</v>
      </c>
      <c r="N100" s="9" t="s">
        <v>195</v>
      </c>
    </row>
    <row r="101" spans="1:14" x14ac:dyDescent="0.2">
      <c r="A101" s="10"/>
      <c r="B101" s="10"/>
      <c r="C101" s="10"/>
      <c r="D101" s="10"/>
      <c r="E101" s="21"/>
      <c r="F101" s="10"/>
      <c r="G101" s="10"/>
      <c r="H101" s="14"/>
      <c r="I101" s="14"/>
      <c r="J101" s="14"/>
      <c r="K101" s="60"/>
      <c r="L101" s="35"/>
      <c r="M101" s="60"/>
      <c r="N101" s="14"/>
    </row>
    <row r="102" spans="1:14" x14ac:dyDescent="0.2">
      <c r="A102" s="10" t="s">
        <v>155</v>
      </c>
      <c r="B102" s="10"/>
      <c r="C102" s="10"/>
      <c r="D102" s="10"/>
      <c r="E102" s="21"/>
      <c r="F102" s="10"/>
      <c r="G102" s="10"/>
      <c r="H102" s="14"/>
      <c r="I102" s="14"/>
      <c r="J102" s="14"/>
      <c r="K102" s="60"/>
      <c r="L102" s="35"/>
      <c r="M102" s="60"/>
      <c r="N102" s="14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9"/>
      <c r="F103" s="8">
        <v>1</v>
      </c>
      <c r="G103" s="26">
        <f t="shared" ref="G103:G115" si="13">COUNTA(H103:K103)</f>
        <v>1</v>
      </c>
      <c r="H103" s="9"/>
      <c r="I103" s="9"/>
      <c r="J103" s="9"/>
      <c r="K103" s="29" t="s">
        <v>176</v>
      </c>
      <c r="L103" s="36" t="s">
        <v>195</v>
      </c>
      <c r="M103" s="9" t="s">
        <v>195</v>
      </c>
      <c r="N103" s="9" t="s">
        <v>195</v>
      </c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9"/>
      <c r="F104" s="6">
        <v>1</v>
      </c>
      <c r="G104" s="26">
        <f t="shared" si="13"/>
        <v>1</v>
      </c>
      <c r="H104" s="9"/>
      <c r="I104" s="9"/>
      <c r="J104" s="9"/>
      <c r="K104" s="29" t="s">
        <v>176</v>
      </c>
      <c r="L104" s="36" t="s">
        <v>195</v>
      </c>
      <c r="M104" s="9" t="s">
        <v>195</v>
      </c>
      <c r="N104" s="9" t="s">
        <v>195</v>
      </c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9"/>
      <c r="F105" s="8">
        <v>1</v>
      </c>
      <c r="G105" s="26">
        <f t="shared" si="13"/>
        <v>1</v>
      </c>
      <c r="H105" s="9"/>
      <c r="I105" s="9"/>
      <c r="J105" s="9"/>
      <c r="K105" s="29" t="s">
        <v>177</v>
      </c>
      <c r="L105" s="36" t="s">
        <v>195</v>
      </c>
      <c r="M105" s="9" t="s">
        <v>195</v>
      </c>
      <c r="N105" s="9" t="s">
        <v>195</v>
      </c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9"/>
      <c r="F106" s="6">
        <v>1</v>
      </c>
      <c r="G106" s="26">
        <f t="shared" si="13"/>
        <v>1</v>
      </c>
      <c r="H106" s="9"/>
      <c r="I106" s="9"/>
      <c r="J106" s="9"/>
      <c r="K106" s="29" t="s">
        <v>176</v>
      </c>
      <c r="L106" s="36" t="s">
        <v>195</v>
      </c>
      <c r="M106" s="9" t="s">
        <v>195</v>
      </c>
      <c r="N106" s="9" t="s">
        <v>195</v>
      </c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9"/>
      <c r="F107" s="8">
        <v>1</v>
      </c>
      <c r="G107" s="26">
        <f t="shared" si="13"/>
        <v>1</v>
      </c>
      <c r="H107" s="9"/>
      <c r="I107" s="9"/>
      <c r="J107" s="9"/>
      <c r="K107" s="29" t="s">
        <v>176</v>
      </c>
      <c r="L107" s="36" t="s">
        <v>195</v>
      </c>
      <c r="M107" s="9" t="s">
        <v>195</v>
      </c>
      <c r="N107" s="9" t="s">
        <v>195</v>
      </c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9"/>
      <c r="F108" s="6">
        <v>1</v>
      </c>
      <c r="G108" s="26">
        <f t="shared" si="13"/>
        <v>1</v>
      </c>
      <c r="H108" s="9"/>
      <c r="I108" s="9"/>
      <c r="J108" s="9"/>
      <c r="K108" s="29" t="s">
        <v>177</v>
      </c>
      <c r="L108" s="36" t="s">
        <v>195</v>
      </c>
      <c r="M108" s="9" t="s">
        <v>195</v>
      </c>
      <c r="N108" s="9" t="s">
        <v>195</v>
      </c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9"/>
      <c r="F109" s="8">
        <v>1</v>
      </c>
      <c r="G109" s="26">
        <f t="shared" si="13"/>
        <v>1</v>
      </c>
      <c r="H109" s="9"/>
      <c r="I109" s="9"/>
      <c r="J109" s="9"/>
      <c r="K109" s="29" t="s">
        <v>176</v>
      </c>
      <c r="L109" s="36" t="s">
        <v>195</v>
      </c>
      <c r="M109" s="9" t="s">
        <v>195</v>
      </c>
      <c r="N109" s="9" t="s">
        <v>195</v>
      </c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9"/>
      <c r="F110" s="6">
        <v>1</v>
      </c>
      <c r="G110" s="26">
        <f t="shared" si="13"/>
        <v>1</v>
      </c>
      <c r="H110" s="9"/>
      <c r="I110" s="9"/>
      <c r="J110" s="9"/>
      <c r="K110" s="29" t="s">
        <v>176</v>
      </c>
      <c r="L110" s="36" t="s">
        <v>195</v>
      </c>
      <c r="M110" s="9" t="s">
        <v>195</v>
      </c>
      <c r="N110" s="9" t="s">
        <v>195</v>
      </c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9"/>
      <c r="F111" s="8">
        <v>1</v>
      </c>
      <c r="G111" s="26">
        <f t="shared" si="13"/>
        <v>1</v>
      </c>
      <c r="H111" s="9"/>
      <c r="I111" s="9"/>
      <c r="J111" s="9"/>
      <c r="K111" s="29" t="s">
        <v>176</v>
      </c>
      <c r="L111" s="36" t="s">
        <v>195</v>
      </c>
      <c r="M111" s="9" t="s">
        <v>195</v>
      </c>
      <c r="N111" s="9" t="s">
        <v>195</v>
      </c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9"/>
      <c r="F112" s="6">
        <v>1</v>
      </c>
      <c r="G112" s="26">
        <f t="shared" si="13"/>
        <v>1</v>
      </c>
      <c r="H112" s="9"/>
      <c r="I112" s="9"/>
      <c r="J112" s="9"/>
      <c r="K112" s="29" t="s">
        <v>176</v>
      </c>
      <c r="L112" s="36" t="s">
        <v>195</v>
      </c>
      <c r="M112" s="9" t="s">
        <v>195</v>
      </c>
      <c r="N112" s="9" t="s">
        <v>195</v>
      </c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9"/>
      <c r="F113" s="8">
        <v>1</v>
      </c>
      <c r="G113" s="26">
        <f t="shared" si="13"/>
        <v>1</v>
      </c>
      <c r="H113" s="9"/>
      <c r="I113" s="9"/>
      <c r="J113" s="9"/>
      <c r="K113" s="29" t="s">
        <v>176</v>
      </c>
      <c r="L113" s="36" t="s">
        <v>195</v>
      </c>
      <c r="M113" s="9" t="s">
        <v>195</v>
      </c>
      <c r="N113" s="9" t="s">
        <v>195</v>
      </c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9"/>
      <c r="F114" s="6">
        <v>1</v>
      </c>
      <c r="G114" s="26">
        <f t="shared" si="13"/>
        <v>1</v>
      </c>
      <c r="H114" s="9"/>
      <c r="I114" s="9"/>
      <c r="J114" s="9"/>
      <c r="K114" s="29" t="s">
        <v>176</v>
      </c>
      <c r="L114" s="36" t="s">
        <v>195</v>
      </c>
      <c r="M114" s="9" t="s">
        <v>195</v>
      </c>
      <c r="N114" s="9" t="s">
        <v>195</v>
      </c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9"/>
      <c r="F115" s="8">
        <v>1</v>
      </c>
      <c r="G115" s="26">
        <f t="shared" si="13"/>
        <v>1</v>
      </c>
      <c r="H115" s="9"/>
      <c r="I115" s="9"/>
      <c r="J115" s="9"/>
      <c r="K115" s="29" t="s">
        <v>176</v>
      </c>
      <c r="L115" s="36" t="s">
        <v>195</v>
      </c>
      <c r="M115" s="9" t="s">
        <v>195</v>
      </c>
      <c r="N115" s="9" t="s">
        <v>195</v>
      </c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9"/>
      <c r="N116" s="9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8">
        <v>1E-3</v>
      </c>
      <c r="F117" s="8">
        <v>1</v>
      </c>
      <c r="G117" s="26">
        <f t="shared" ref="G117" si="14">COUNTA(H117:K117)</f>
        <v>1</v>
      </c>
      <c r="H117" s="9"/>
      <c r="I117" s="9"/>
      <c r="J117" s="9"/>
      <c r="K117" s="29" t="s">
        <v>175</v>
      </c>
      <c r="L117" s="44" t="s">
        <v>195</v>
      </c>
      <c r="M117" s="9" t="s">
        <v>195</v>
      </c>
      <c r="N117" s="9" t="s">
        <v>195</v>
      </c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60"/>
      <c r="L118" s="35"/>
      <c r="M118" s="60"/>
      <c r="N118" s="14"/>
    </row>
    <row r="119" spans="1:14" x14ac:dyDescent="0.2">
      <c r="A119" s="10" t="s">
        <v>156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60"/>
      <c r="L119" s="35"/>
      <c r="M119" s="60"/>
      <c r="N119" s="14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9"/>
      <c r="F120" s="6">
        <v>1</v>
      </c>
      <c r="G120" s="26">
        <f t="shared" ref="G120:G149" si="15">COUNTA(H120:K120)</f>
        <v>1</v>
      </c>
      <c r="H120" s="9"/>
      <c r="I120" s="9"/>
      <c r="J120" s="9"/>
      <c r="K120" s="29" t="s">
        <v>179</v>
      </c>
      <c r="L120" s="36" t="s">
        <v>195</v>
      </c>
      <c r="M120" s="9" t="s">
        <v>195</v>
      </c>
      <c r="N120" s="9" t="s">
        <v>195</v>
      </c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9"/>
      <c r="F121" s="6">
        <v>1</v>
      </c>
      <c r="G121" s="26">
        <f t="shared" si="15"/>
        <v>1</v>
      </c>
      <c r="H121" s="9"/>
      <c r="I121" s="9"/>
      <c r="J121" s="9"/>
      <c r="K121" s="29" t="s">
        <v>179</v>
      </c>
      <c r="L121" s="36" t="s">
        <v>195</v>
      </c>
      <c r="M121" s="9" t="s">
        <v>195</v>
      </c>
      <c r="N121" s="9" t="s">
        <v>195</v>
      </c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9"/>
      <c r="F122" s="6">
        <v>1</v>
      </c>
      <c r="G122" s="26">
        <f t="shared" si="15"/>
        <v>1</v>
      </c>
      <c r="H122" s="9"/>
      <c r="I122" s="9"/>
      <c r="J122" s="9"/>
      <c r="K122" s="29" t="s">
        <v>179</v>
      </c>
      <c r="L122" s="36" t="s">
        <v>195</v>
      </c>
      <c r="M122" s="9" t="s">
        <v>195</v>
      </c>
      <c r="N122" s="9" t="s">
        <v>195</v>
      </c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9"/>
      <c r="F123" s="6">
        <v>1</v>
      </c>
      <c r="G123" s="26">
        <f t="shared" si="15"/>
        <v>1</v>
      </c>
      <c r="H123" s="9"/>
      <c r="I123" s="9"/>
      <c r="J123" s="9"/>
      <c r="K123" s="29" t="s">
        <v>179</v>
      </c>
      <c r="L123" s="36" t="s">
        <v>195</v>
      </c>
      <c r="M123" s="9" t="s">
        <v>195</v>
      </c>
      <c r="N123" s="9" t="s">
        <v>195</v>
      </c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9"/>
      <c r="F124" s="6">
        <v>1</v>
      </c>
      <c r="G124" s="26">
        <f t="shared" si="15"/>
        <v>1</v>
      </c>
      <c r="H124" s="9"/>
      <c r="I124" s="9"/>
      <c r="J124" s="9"/>
      <c r="K124" s="29" t="s">
        <v>179</v>
      </c>
      <c r="L124" s="36" t="s">
        <v>195</v>
      </c>
      <c r="M124" s="9" t="s">
        <v>195</v>
      </c>
      <c r="N124" s="9" t="s">
        <v>195</v>
      </c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9"/>
      <c r="F125" s="6">
        <v>1</v>
      </c>
      <c r="G125" s="26">
        <f t="shared" si="15"/>
        <v>1</v>
      </c>
      <c r="H125" s="9"/>
      <c r="I125" s="9"/>
      <c r="J125" s="9"/>
      <c r="K125" s="29" t="s">
        <v>196</v>
      </c>
      <c r="L125" s="36" t="s">
        <v>195</v>
      </c>
      <c r="M125" s="9" t="s">
        <v>195</v>
      </c>
      <c r="N125" s="9" t="s">
        <v>195</v>
      </c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9"/>
      <c r="F126" s="6">
        <v>1</v>
      </c>
      <c r="G126" s="26">
        <f t="shared" si="15"/>
        <v>1</v>
      </c>
      <c r="H126" s="9"/>
      <c r="I126" s="9"/>
      <c r="J126" s="9"/>
      <c r="K126" s="29" t="s">
        <v>196</v>
      </c>
      <c r="L126" s="36" t="s">
        <v>195</v>
      </c>
      <c r="M126" s="9" t="s">
        <v>195</v>
      </c>
      <c r="N126" s="9" t="s">
        <v>195</v>
      </c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9"/>
      <c r="F127" s="6">
        <v>1</v>
      </c>
      <c r="G127" s="26">
        <f t="shared" si="15"/>
        <v>1</v>
      </c>
      <c r="H127" s="9"/>
      <c r="I127" s="9"/>
      <c r="J127" s="9"/>
      <c r="K127" s="29" t="s">
        <v>196</v>
      </c>
      <c r="L127" s="36" t="s">
        <v>195</v>
      </c>
      <c r="M127" s="9" t="s">
        <v>195</v>
      </c>
      <c r="N127" s="9" t="s">
        <v>195</v>
      </c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9"/>
      <c r="F128" s="6">
        <v>1</v>
      </c>
      <c r="G128" s="26">
        <f t="shared" si="15"/>
        <v>1</v>
      </c>
      <c r="H128" s="9"/>
      <c r="I128" s="9"/>
      <c r="J128" s="9"/>
      <c r="K128" s="29" t="s">
        <v>196</v>
      </c>
      <c r="L128" s="36" t="s">
        <v>195</v>
      </c>
      <c r="M128" s="9" t="s">
        <v>195</v>
      </c>
      <c r="N128" s="9" t="s">
        <v>195</v>
      </c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9"/>
      <c r="F129" s="6">
        <v>1</v>
      </c>
      <c r="G129" s="26">
        <f t="shared" si="15"/>
        <v>1</v>
      </c>
      <c r="H129" s="9"/>
      <c r="I129" s="9"/>
      <c r="J129" s="9"/>
      <c r="K129" s="29" t="s">
        <v>196</v>
      </c>
      <c r="L129" s="36" t="s">
        <v>195</v>
      </c>
      <c r="M129" s="9" t="s">
        <v>195</v>
      </c>
      <c r="N129" s="9" t="s">
        <v>195</v>
      </c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9"/>
      <c r="F130" s="6">
        <v>1</v>
      </c>
      <c r="G130" s="26">
        <f t="shared" si="15"/>
        <v>1</v>
      </c>
      <c r="H130" s="9"/>
      <c r="I130" s="9"/>
      <c r="J130" s="9"/>
      <c r="K130" s="29" t="s">
        <v>196</v>
      </c>
      <c r="L130" s="36" t="s">
        <v>195</v>
      </c>
      <c r="M130" s="9" t="s">
        <v>195</v>
      </c>
      <c r="N130" s="9" t="s">
        <v>195</v>
      </c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9"/>
      <c r="F131" s="6">
        <v>1</v>
      </c>
      <c r="G131" s="26">
        <f t="shared" si="15"/>
        <v>1</v>
      </c>
      <c r="H131" s="9"/>
      <c r="I131" s="9"/>
      <c r="J131" s="9"/>
      <c r="K131" s="29" t="s">
        <v>196</v>
      </c>
      <c r="L131" s="36" t="s">
        <v>195</v>
      </c>
      <c r="M131" s="9" t="s">
        <v>195</v>
      </c>
      <c r="N131" s="9" t="s">
        <v>195</v>
      </c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9"/>
      <c r="F132" s="6">
        <v>1</v>
      </c>
      <c r="G132" s="26">
        <f t="shared" si="15"/>
        <v>1</v>
      </c>
      <c r="H132" s="9"/>
      <c r="I132" s="9"/>
      <c r="J132" s="9"/>
      <c r="K132" s="29" t="s">
        <v>196</v>
      </c>
      <c r="L132" s="36" t="s">
        <v>195</v>
      </c>
      <c r="M132" s="9" t="s">
        <v>195</v>
      </c>
      <c r="N132" s="9" t="s">
        <v>195</v>
      </c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9"/>
      <c r="F133" s="6">
        <v>1</v>
      </c>
      <c r="G133" s="26">
        <f t="shared" si="15"/>
        <v>1</v>
      </c>
      <c r="H133" s="9"/>
      <c r="I133" s="9"/>
      <c r="J133" s="9"/>
      <c r="K133" s="29" t="s">
        <v>196</v>
      </c>
      <c r="L133" s="36" t="s">
        <v>195</v>
      </c>
      <c r="M133" s="9" t="s">
        <v>195</v>
      </c>
      <c r="N133" s="9" t="s">
        <v>195</v>
      </c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9"/>
      <c r="F134" s="6">
        <v>1</v>
      </c>
      <c r="G134" s="26">
        <f t="shared" si="15"/>
        <v>1</v>
      </c>
      <c r="H134" s="9"/>
      <c r="I134" s="9"/>
      <c r="J134" s="9"/>
      <c r="K134" s="29" t="s">
        <v>196</v>
      </c>
      <c r="L134" s="36" t="s">
        <v>195</v>
      </c>
      <c r="M134" s="9" t="s">
        <v>195</v>
      </c>
      <c r="N134" s="9" t="s">
        <v>195</v>
      </c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9"/>
      <c r="F135" s="6">
        <v>1</v>
      </c>
      <c r="G135" s="26">
        <f t="shared" si="15"/>
        <v>1</v>
      </c>
      <c r="H135" s="9"/>
      <c r="I135" s="9"/>
      <c r="J135" s="9"/>
      <c r="K135" s="29" t="s">
        <v>196</v>
      </c>
      <c r="L135" s="36" t="s">
        <v>195</v>
      </c>
      <c r="M135" s="9" t="s">
        <v>195</v>
      </c>
      <c r="N135" s="9" t="s">
        <v>195</v>
      </c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9"/>
      <c r="F136" s="6">
        <v>1</v>
      </c>
      <c r="G136" s="26">
        <f t="shared" si="15"/>
        <v>1</v>
      </c>
      <c r="H136" s="9"/>
      <c r="I136" s="9"/>
      <c r="J136" s="9"/>
      <c r="K136" s="29" t="s">
        <v>196</v>
      </c>
      <c r="L136" s="36" t="s">
        <v>195</v>
      </c>
      <c r="M136" s="9" t="s">
        <v>195</v>
      </c>
      <c r="N136" s="9" t="s">
        <v>195</v>
      </c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9"/>
      <c r="F137" s="6">
        <v>1</v>
      </c>
      <c r="G137" s="26">
        <f t="shared" si="15"/>
        <v>1</v>
      </c>
      <c r="H137" s="9"/>
      <c r="I137" s="9"/>
      <c r="J137" s="9"/>
      <c r="K137" s="29" t="s">
        <v>196</v>
      </c>
      <c r="L137" s="36" t="s">
        <v>195</v>
      </c>
      <c r="M137" s="9" t="s">
        <v>195</v>
      </c>
      <c r="N137" s="9" t="s">
        <v>195</v>
      </c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9"/>
      <c r="F138" s="6">
        <v>1</v>
      </c>
      <c r="G138" s="26">
        <f t="shared" si="15"/>
        <v>1</v>
      </c>
      <c r="H138" s="9"/>
      <c r="I138" s="9"/>
      <c r="J138" s="9"/>
      <c r="K138" s="29" t="s">
        <v>196</v>
      </c>
      <c r="L138" s="36" t="s">
        <v>195</v>
      </c>
      <c r="M138" s="9" t="s">
        <v>195</v>
      </c>
      <c r="N138" s="9" t="s">
        <v>195</v>
      </c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9"/>
      <c r="F139" s="6">
        <v>1</v>
      </c>
      <c r="G139" s="26">
        <f t="shared" si="15"/>
        <v>1</v>
      </c>
      <c r="H139" s="9"/>
      <c r="I139" s="9"/>
      <c r="J139" s="9"/>
      <c r="K139" s="29" t="s">
        <v>196</v>
      </c>
      <c r="L139" s="36" t="s">
        <v>195</v>
      </c>
      <c r="M139" s="9" t="s">
        <v>195</v>
      </c>
      <c r="N139" s="9" t="s">
        <v>195</v>
      </c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9"/>
      <c r="F140" s="6">
        <v>1</v>
      </c>
      <c r="G140" s="26">
        <f t="shared" si="15"/>
        <v>1</v>
      </c>
      <c r="H140" s="9"/>
      <c r="I140" s="9"/>
      <c r="J140" s="9"/>
      <c r="K140" s="29" t="s">
        <v>196</v>
      </c>
      <c r="L140" s="36" t="s">
        <v>195</v>
      </c>
      <c r="M140" s="9" t="s">
        <v>195</v>
      </c>
      <c r="N140" s="9" t="s">
        <v>195</v>
      </c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9"/>
      <c r="F141" s="6">
        <v>1</v>
      </c>
      <c r="G141" s="26">
        <f t="shared" si="15"/>
        <v>1</v>
      </c>
      <c r="H141" s="9"/>
      <c r="I141" s="9"/>
      <c r="J141" s="9"/>
      <c r="K141" s="29" t="s">
        <v>196</v>
      </c>
      <c r="L141" s="36" t="s">
        <v>195</v>
      </c>
      <c r="M141" s="9" t="s">
        <v>195</v>
      </c>
      <c r="N141" s="9" t="s">
        <v>195</v>
      </c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9"/>
      <c r="F142" s="6">
        <v>1</v>
      </c>
      <c r="G142" s="26">
        <f t="shared" si="15"/>
        <v>1</v>
      </c>
      <c r="H142" s="9"/>
      <c r="I142" s="9"/>
      <c r="J142" s="9"/>
      <c r="K142" s="29" t="s">
        <v>196</v>
      </c>
      <c r="L142" s="36" t="s">
        <v>195</v>
      </c>
      <c r="M142" s="9" t="s">
        <v>195</v>
      </c>
      <c r="N142" s="9" t="s">
        <v>195</v>
      </c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9"/>
      <c r="F143" s="6">
        <v>1</v>
      </c>
      <c r="G143" s="26">
        <f t="shared" si="15"/>
        <v>1</v>
      </c>
      <c r="H143" s="9"/>
      <c r="I143" s="9"/>
      <c r="J143" s="9"/>
      <c r="K143" s="29" t="s">
        <v>196</v>
      </c>
      <c r="L143" s="36" t="s">
        <v>195</v>
      </c>
      <c r="M143" s="9" t="s">
        <v>195</v>
      </c>
      <c r="N143" s="9" t="s">
        <v>195</v>
      </c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9"/>
      <c r="F144" s="6">
        <v>1</v>
      </c>
      <c r="G144" s="26">
        <f t="shared" si="15"/>
        <v>1</v>
      </c>
      <c r="H144" s="9"/>
      <c r="I144" s="9"/>
      <c r="J144" s="9"/>
      <c r="K144" s="29" t="s">
        <v>196</v>
      </c>
      <c r="L144" s="36" t="s">
        <v>195</v>
      </c>
      <c r="M144" s="9" t="s">
        <v>195</v>
      </c>
      <c r="N144" s="9" t="s">
        <v>195</v>
      </c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9"/>
      <c r="F145" s="6">
        <v>1</v>
      </c>
      <c r="G145" s="26">
        <f t="shared" si="15"/>
        <v>1</v>
      </c>
      <c r="H145" s="9"/>
      <c r="I145" s="9"/>
      <c r="J145" s="9"/>
      <c r="K145" s="29" t="s">
        <v>196</v>
      </c>
      <c r="L145" s="36" t="s">
        <v>195</v>
      </c>
      <c r="M145" s="9" t="s">
        <v>195</v>
      </c>
      <c r="N145" s="9" t="s">
        <v>195</v>
      </c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9"/>
      <c r="F146" s="6">
        <v>1</v>
      </c>
      <c r="G146" s="26">
        <f t="shared" si="15"/>
        <v>1</v>
      </c>
      <c r="H146" s="9"/>
      <c r="I146" s="9"/>
      <c r="J146" s="9"/>
      <c r="K146" s="29" t="s">
        <v>196</v>
      </c>
      <c r="L146" s="36" t="s">
        <v>195</v>
      </c>
      <c r="M146" s="9" t="s">
        <v>195</v>
      </c>
      <c r="N146" s="9" t="s">
        <v>195</v>
      </c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9"/>
      <c r="F147" s="6">
        <v>1</v>
      </c>
      <c r="G147" s="26">
        <f t="shared" si="15"/>
        <v>1</v>
      </c>
      <c r="H147" s="9"/>
      <c r="I147" s="9"/>
      <c r="J147" s="9"/>
      <c r="K147" s="29" t="s">
        <v>196</v>
      </c>
      <c r="L147" s="36" t="s">
        <v>195</v>
      </c>
      <c r="M147" s="9" t="s">
        <v>195</v>
      </c>
      <c r="N147" s="9" t="s">
        <v>195</v>
      </c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9"/>
      <c r="F148" s="6">
        <v>1</v>
      </c>
      <c r="G148" s="26">
        <f t="shared" si="15"/>
        <v>1</v>
      </c>
      <c r="H148" s="9"/>
      <c r="I148" s="9"/>
      <c r="J148" s="9"/>
      <c r="K148" s="59" t="s">
        <v>196</v>
      </c>
      <c r="L148" s="36" t="s">
        <v>195</v>
      </c>
      <c r="M148" s="9" t="s">
        <v>195</v>
      </c>
      <c r="N148" s="9" t="s">
        <v>195</v>
      </c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9"/>
      <c r="F149" s="6">
        <v>1</v>
      </c>
      <c r="G149" s="26">
        <f t="shared" si="15"/>
        <v>0</v>
      </c>
      <c r="H149" s="9"/>
      <c r="I149" s="9"/>
      <c r="J149" s="9"/>
      <c r="K149" s="29"/>
      <c r="M149" s="9"/>
      <c r="N149" s="9"/>
    </row>
    <row r="150" spans="1:14" x14ac:dyDescent="0.2">
      <c r="A150" s="6"/>
      <c r="B150" s="6"/>
      <c r="C150" s="6"/>
      <c r="D150" s="6"/>
      <c r="E150" s="9"/>
      <c r="F150" s="6"/>
      <c r="G150" s="7"/>
      <c r="H150" s="9"/>
      <c r="I150" s="9"/>
      <c r="J150" s="9"/>
      <c r="K150" s="29"/>
      <c r="M150" s="9"/>
      <c r="N150" s="9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2"/>
      <c r="I151" s="62"/>
      <c r="J151" s="62"/>
      <c r="K151" s="63"/>
      <c r="L151" s="61"/>
      <c r="M151" s="62"/>
      <c r="N151" s="62"/>
    </row>
    <row r="152" spans="1:14" ht="27" customHeight="1" thickTop="1" x14ac:dyDescent="0.2">
      <c r="A152" s="2"/>
      <c r="B152" s="66" t="s">
        <v>186</v>
      </c>
      <c r="C152" s="67"/>
      <c r="D152"/>
      <c r="E152" s="50"/>
      <c r="L152" s="34"/>
    </row>
    <row r="153" spans="1:14" x14ac:dyDescent="0.2">
      <c r="A153" s="3"/>
      <c r="B153" s="68"/>
      <c r="C153"/>
      <c r="D153"/>
      <c r="E153" s="50"/>
      <c r="L153" s="34"/>
    </row>
    <row r="154" spans="1:14" x14ac:dyDescent="0.2">
      <c r="A154" s="4"/>
      <c r="B154" s="68"/>
      <c r="C154"/>
      <c r="D154"/>
      <c r="E154" s="50"/>
      <c r="L154" s="34"/>
    </row>
    <row r="155" spans="1:14" x14ac:dyDescent="0.2">
      <c r="A155" s="5"/>
      <c r="B155" s="68"/>
      <c r="C155"/>
      <c r="D155"/>
      <c r="E155" s="50"/>
      <c r="L155" s="34"/>
    </row>
    <row r="156" spans="1:14" x14ac:dyDescent="0.2">
      <c r="L156" s="34"/>
    </row>
    <row r="157" spans="1:14" x14ac:dyDescent="0.2">
      <c r="A157" s="20" t="s">
        <v>191</v>
      </c>
      <c r="L157" s="34"/>
    </row>
    <row r="158" spans="1:14" x14ac:dyDescent="0.2">
      <c r="A158" s="20" t="s">
        <v>192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>
      <selection activeCell="M28" sqref="M28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131" priority="24" operator="lessThan">
      <formula>6.5</formula>
    </cfRule>
    <cfRule type="cellIs" dxfId="130" priority="25" operator="greaterThan">
      <formula>8</formula>
    </cfRule>
  </conditionalFormatting>
  <conditionalFormatting sqref="H32:K32">
    <cfRule type="containsText" dxfId="129" priority="22" stopIfTrue="1" operator="containsText" text="&lt;">
      <formula>NOT(ISERROR(SEARCH("&lt;",H32)))</formula>
    </cfRule>
    <cfRule type="cellIs" dxfId="128" priority="23" operator="greaterThan">
      <formula>$E$32</formula>
    </cfRule>
  </conditionalFormatting>
  <conditionalFormatting sqref="H25:K25">
    <cfRule type="containsText" dxfId="127" priority="20" stopIfTrue="1" operator="containsText" text="&lt;">
      <formula>NOT(ISERROR(SEARCH("&lt;",H25)))</formula>
    </cfRule>
    <cfRule type="cellIs" dxfId="126" priority="21" operator="greaterThan">
      <formula>$E$25</formula>
    </cfRule>
  </conditionalFormatting>
  <conditionalFormatting sqref="H23:K23">
    <cfRule type="containsText" dxfId="125" priority="18" stopIfTrue="1" operator="containsText" text="&lt;">
      <formula>NOT(ISERROR(SEARCH("&lt;",H23)))</formula>
    </cfRule>
    <cfRule type="cellIs" dxfId="124" priority="19" operator="greaterThan">
      <formula>$E$23</formula>
    </cfRule>
  </conditionalFormatting>
  <conditionalFormatting sqref="H18:K18">
    <cfRule type="containsText" dxfId="123" priority="16" stopIfTrue="1" operator="containsText" text="&lt;">
      <formula>NOT(ISERROR(SEARCH("&lt;",H18)))</formula>
    </cfRule>
    <cfRule type="cellIs" dxfId="122" priority="17" operator="greaterThan">
      <formula>$E$18</formula>
    </cfRule>
  </conditionalFormatting>
  <conditionalFormatting sqref="H40:K40">
    <cfRule type="containsText" priority="14" stopIfTrue="1" operator="containsText" text="&lt;">
      <formula>NOT(ISERROR(SEARCH("&lt;",H40)))</formula>
    </cfRule>
    <cfRule type="cellIs" dxfId="121" priority="15" operator="greaterThan">
      <formula>$E$40</formula>
    </cfRule>
  </conditionalFormatting>
  <conditionalFormatting sqref="K58">
    <cfRule type="cellIs" dxfId="120" priority="13" operator="greaterThan">
      <formula>$E$58</formula>
    </cfRule>
  </conditionalFormatting>
  <conditionalFormatting sqref="K59">
    <cfRule type="cellIs" dxfId="119" priority="12" operator="greaterThan">
      <formula>$E$59</formula>
    </cfRule>
  </conditionalFormatting>
  <conditionalFormatting sqref="K61">
    <cfRule type="cellIs" dxfId="118" priority="11" operator="greaterThan">
      <formula>$E$61</formula>
    </cfRule>
  </conditionalFormatting>
  <conditionalFormatting sqref="K62">
    <cfRule type="cellIs" dxfId="117" priority="10" operator="greaterThan">
      <formula>$E$62</formula>
    </cfRule>
  </conditionalFormatting>
  <conditionalFormatting sqref="K64">
    <cfRule type="cellIs" dxfId="116" priority="9" operator="greaterThan">
      <formula>$E$64</formula>
    </cfRule>
  </conditionalFormatting>
  <conditionalFormatting sqref="K65">
    <cfRule type="cellIs" dxfId="115" priority="8" operator="greaterThan">
      <formula>$E$65</formula>
    </cfRule>
  </conditionalFormatting>
  <conditionalFormatting sqref="K66">
    <cfRule type="cellIs" dxfId="114" priority="7" operator="greaterThan">
      <formula>$E$66</formula>
    </cfRule>
  </conditionalFormatting>
  <conditionalFormatting sqref="K67">
    <cfRule type="cellIs" dxfId="113" priority="6" operator="greaterThan">
      <formula>$E$67</formula>
    </cfRule>
  </conditionalFormatting>
  <conditionalFormatting sqref="K70">
    <cfRule type="cellIs" dxfId="112" priority="5" operator="greaterThan">
      <formula>$E$70</formula>
    </cfRule>
  </conditionalFormatting>
  <conditionalFormatting sqref="K117">
    <cfRule type="cellIs" dxfId="111" priority="4" operator="greaterThan">
      <formula>$E$117</formula>
    </cfRule>
  </conditionalFormatting>
  <conditionalFormatting sqref="K58:K151">
    <cfRule type="containsText" priority="3" stopIfTrue="1" operator="containsText" text="&lt;">
      <formula>NOT(ISERROR(SEARCH("&lt;",K58)))</formula>
    </cfRule>
  </conditionalFormatting>
  <conditionalFormatting sqref="K20">
    <cfRule type="containsText" priority="1" stopIfTrue="1" operator="containsText" text="&lt;">
      <formula>NOT(ISERROR(SEARCH("&lt;",K20)))</formula>
    </cfRule>
    <cfRule type="cellIs" dxfId="110" priority="2" operator="greaterThan">
      <formula>$E$20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0"/>
  <sheetViews>
    <sheetView zoomScaleNormal="100" workbookViewId="0">
      <pane xSplit="1" ySplit="4" topLeftCell="E8" activePane="bottomRight" state="frozen"/>
      <selection pane="topRight" activeCell="B1" sqref="B1"/>
      <selection pane="bottomLeft" activeCell="A5" sqref="A5"/>
      <selection pane="bottomRight" activeCell="E20" sqref="E20"/>
    </sheetView>
  </sheetViews>
  <sheetFormatPr defaultRowHeight="12.75" x14ac:dyDescent="0.2"/>
  <cols>
    <col min="1" max="1" width="32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34" customWidth="1"/>
  </cols>
  <sheetData>
    <row r="1" spans="1:14" ht="47.25" customHeight="1" x14ac:dyDescent="0.2">
      <c r="A1" s="23" t="s">
        <v>145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160</v>
      </c>
      <c r="G1" s="25" t="s">
        <v>129</v>
      </c>
      <c r="H1" s="21" t="s">
        <v>159</v>
      </c>
      <c r="I1" s="21" t="s">
        <v>159</v>
      </c>
      <c r="J1" s="21" t="s">
        <v>159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40940</v>
      </c>
      <c r="I2" s="13">
        <v>41038</v>
      </c>
      <c r="J2" s="13">
        <v>41130</v>
      </c>
      <c r="K2" s="28">
        <v>41185</v>
      </c>
      <c r="L2" s="39"/>
      <c r="M2" s="64"/>
      <c r="N2" s="64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166</v>
      </c>
      <c r="I3" s="33" t="s">
        <v>166</v>
      </c>
      <c r="J3" s="33" t="s">
        <v>166</v>
      </c>
      <c r="K3" s="33" t="s">
        <v>167</v>
      </c>
      <c r="L3" s="35"/>
      <c r="M3" s="14"/>
      <c r="N3" s="14"/>
    </row>
    <row r="4" spans="1:14" x14ac:dyDescent="0.2">
      <c r="A4" s="10"/>
      <c r="B4" s="10"/>
      <c r="C4" s="10"/>
      <c r="D4" s="10"/>
      <c r="E4" s="47"/>
      <c r="F4" s="10"/>
      <c r="G4" s="10"/>
      <c r="H4" s="33"/>
      <c r="I4" s="33"/>
      <c r="J4" s="33"/>
      <c r="K4" s="33" t="s">
        <v>182</v>
      </c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19" si="0">COUNTA(H5:K5)</f>
        <v>3</v>
      </c>
      <c r="H5" s="9">
        <v>8.31</v>
      </c>
      <c r="I5" s="9">
        <v>8.0299999999999994</v>
      </c>
      <c r="J5" s="9">
        <v>8.0500000000000007</v>
      </c>
      <c r="K5" s="29"/>
      <c r="L5" s="36">
        <f>MIN(H5:K5)</f>
        <v>8.0299999999999994</v>
      </c>
      <c r="M5" s="56">
        <f>AVERAGE(H5:K5)</f>
        <v>8.1300000000000008</v>
      </c>
      <c r="N5" s="9">
        <f>MAX(H5:K5)</f>
        <v>8.31</v>
      </c>
    </row>
    <row r="6" spans="1:14" x14ac:dyDescent="0.2">
      <c r="A6" s="6" t="s">
        <v>157</v>
      </c>
      <c r="B6" s="6" t="s">
        <v>133</v>
      </c>
      <c r="C6" s="6">
        <v>1</v>
      </c>
      <c r="D6" s="6"/>
      <c r="E6" s="9"/>
      <c r="F6" s="6">
        <v>4</v>
      </c>
      <c r="G6" s="26">
        <f t="shared" si="0"/>
        <v>3</v>
      </c>
      <c r="H6" s="9">
        <v>4120</v>
      </c>
      <c r="I6" s="9">
        <v>5140</v>
      </c>
      <c r="J6" s="9">
        <v>6230</v>
      </c>
      <c r="K6" s="29"/>
      <c r="L6" s="36">
        <f>MIN(H6:K6)</f>
        <v>4120</v>
      </c>
      <c r="M6" s="56">
        <f t="shared" ref="M6:M30" si="1">AVERAGE(H6:K6)</f>
        <v>5163.333333333333</v>
      </c>
      <c r="N6" s="9">
        <f t="shared" ref="N6:N30" si="2">MAX(H6:K6)</f>
        <v>6230</v>
      </c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>
        <v>4</v>
      </c>
      <c r="G7" s="26">
        <f t="shared" si="0"/>
        <v>3</v>
      </c>
      <c r="H7" s="9">
        <v>41</v>
      </c>
      <c r="I7" s="9">
        <v>21</v>
      </c>
      <c r="J7" s="9">
        <v>8</v>
      </c>
      <c r="K7" s="29"/>
      <c r="L7" s="36">
        <f t="shared" ref="L7:L30" si="3">MIN(H7:K7)</f>
        <v>8</v>
      </c>
      <c r="M7" s="56">
        <f t="shared" si="1"/>
        <v>23.333333333333332</v>
      </c>
      <c r="N7" s="9">
        <f t="shared" si="2"/>
        <v>41</v>
      </c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0"/>
        <v>3</v>
      </c>
      <c r="H8" s="9" t="s">
        <v>173</v>
      </c>
      <c r="I8" s="9" t="s">
        <v>173</v>
      </c>
      <c r="J8" s="9" t="s">
        <v>173</v>
      </c>
      <c r="K8" s="29"/>
      <c r="L8" s="36" t="s">
        <v>195</v>
      </c>
      <c r="M8" s="56" t="s">
        <v>195</v>
      </c>
      <c r="N8" s="9" t="s">
        <v>195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0"/>
        <v>3</v>
      </c>
      <c r="H9" s="9">
        <v>16</v>
      </c>
      <c r="I9" s="9" t="s">
        <v>173</v>
      </c>
      <c r="J9" s="9" t="s">
        <v>173</v>
      </c>
      <c r="K9" s="9"/>
      <c r="L9" s="36">
        <f t="shared" si="3"/>
        <v>16</v>
      </c>
      <c r="M9" s="56">
        <f t="shared" si="1"/>
        <v>16</v>
      </c>
      <c r="N9" s="9">
        <f t="shared" si="2"/>
        <v>16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0"/>
        <v>3</v>
      </c>
      <c r="H10" s="9">
        <v>477</v>
      </c>
      <c r="I10" s="9">
        <v>799</v>
      </c>
      <c r="J10" s="9">
        <v>1220</v>
      </c>
      <c r="K10" s="29"/>
      <c r="L10" s="36">
        <f t="shared" si="3"/>
        <v>477</v>
      </c>
      <c r="M10" s="56">
        <f t="shared" si="1"/>
        <v>832</v>
      </c>
      <c r="N10" s="9">
        <f t="shared" si="2"/>
        <v>1220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0"/>
        <v>3</v>
      </c>
      <c r="H11" s="9">
        <v>494</v>
      </c>
      <c r="I11" s="9">
        <v>799</v>
      </c>
      <c r="J11" s="9">
        <v>1220</v>
      </c>
      <c r="K11" s="29"/>
      <c r="L11" s="36">
        <f t="shared" si="3"/>
        <v>494</v>
      </c>
      <c r="M11" s="56">
        <f t="shared" si="1"/>
        <v>837.66666666666663</v>
      </c>
      <c r="N11" s="9">
        <f t="shared" si="2"/>
        <v>1220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0"/>
        <v>3</v>
      </c>
      <c r="H12" s="9">
        <v>24</v>
      </c>
      <c r="I12" s="9" t="s">
        <v>187</v>
      </c>
      <c r="J12" s="9" t="s">
        <v>187</v>
      </c>
      <c r="K12" s="29"/>
      <c r="L12" s="36">
        <f t="shared" si="3"/>
        <v>24</v>
      </c>
      <c r="M12" s="56">
        <f t="shared" si="1"/>
        <v>24</v>
      </c>
      <c r="N12" s="9">
        <f t="shared" si="2"/>
        <v>24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0"/>
        <v>3</v>
      </c>
      <c r="H13" s="9">
        <v>929</v>
      </c>
      <c r="I13" s="9">
        <v>1110</v>
      </c>
      <c r="J13" s="9">
        <v>1260</v>
      </c>
      <c r="K13" s="29"/>
      <c r="L13" s="36">
        <f t="shared" si="3"/>
        <v>929</v>
      </c>
      <c r="M13" s="56">
        <f t="shared" si="1"/>
        <v>1099.6666666666667</v>
      </c>
      <c r="N13" s="9">
        <f t="shared" si="2"/>
        <v>1260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0"/>
        <v>3</v>
      </c>
      <c r="H14" s="9">
        <v>56</v>
      </c>
      <c r="I14" s="9">
        <v>96</v>
      </c>
      <c r="J14" s="9">
        <v>109</v>
      </c>
      <c r="K14" s="29"/>
      <c r="L14" s="36">
        <f t="shared" si="3"/>
        <v>56</v>
      </c>
      <c r="M14" s="56">
        <f t="shared" si="1"/>
        <v>87</v>
      </c>
      <c r="N14" s="9">
        <f t="shared" si="2"/>
        <v>109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0"/>
        <v>3</v>
      </c>
      <c r="H15" s="9">
        <v>56</v>
      </c>
      <c r="I15" s="9">
        <v>80</v>
      </c>
      <c r="J15" s="9">
        <v>87</v>
      </c>
      <c r="K15" s="29"/>
      <c r="L15" s="36">
        <f t="shared" si="3"/>
        <v>56</v>
      </c>
      <c r="M15" s="56">
        <f t="shared" si="1"/>
        <v>74.333333333333329</v>
      </c>
      <c r="N15" s="9">
        <f t="shared" si="2"/>
        <v>87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0"/>
        <v>3</v>
      </c>
      <c r="H16" s="9">
        <v>597</v>
      </c>
      <c r="I16" s="9">
        <v>702</v>
      </c>
      <c r="J16" s="9">
        <v>700</v>
      </c>
      <c r="K16" s="29"/>
      <c r="L16" s="36">
        <f t="shared" si="3"/>
        <v>597</v>
      </c>
      <c r="M16" s="56">
        <f t="shared" si="1"/>
        <v>666.33333333333337</v>
      </c>
      <c r="N16" s="9">
        <f t="shared" si="2"/>
        <v>702</v>
      </c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0"/>
        <v>3</v>
      </c>
      <c r="H17" s="9">
        <v>227</v>
      </c>
      <c r="I17" s="9">
        <v>279</v>
      </c>
      <c r="J17" s="9">
        <v>294</v>
      </c>
      <c r="K17" s="29"/>
      <c r="L17" s="36">
        <f t="shared" si="3"/>
        <v>227</v>
      </c>
      <c r="M17" s="56">
        <f t="shared" si="1"/>
        <v>266.66666666666669</v>
      </c>
      <c r="N17" s="9">
        <f t="shared" si="2"/>
        <v>294</v>
      </c>
    </row>
    <row r="18" spans="1:14" x14ac:dyDescent="0.2">
      <c r="A18" s="6" t="s">
        <v>146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0"/>
        <v>3</v>
      </c>
      <c r="H18" s="9">
        <v>0.02</v>
      </c>
      <c r="I18" s="9">
        <v>8.09</v>
      </c>
      <c r="J18" s="9">
        <v>0.35399999999999998</v>
      </c>
      <c r="K18" s="29"/>
      <c r="L18" s="36">
        <f t="shared" si="3"/>
        <v>0.02</v>
      </c>
      <c r="M18" s="56">
        <f t="shared" si="1"/>
        <v>2.821333333333333</v>
      </c>
      <c r="N18" s="9">
        <f t="shared" si="2"/>
        <v>8.09</v>
      </c>
    </row>
    <row r="19" spans="1:14" x14ac:dyDescent="0.2">
      <c r="A19" s="6" t="s">
        <v>147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0"/>
        <v>3</v>
      </c>
      <c r="H19" s="9">
        <v>0.38</v>
      </c>
      <c r="I19" s="9">
        <v>52.3</v>
      </c>
      <c r="J19" s="9">
        <v>0.99</v>
      </c>
      <c r="K19" s="29"/>
      <c r="L19" s="36">
        <f t="shared" si="3"/>
        <v>0.38</v>
      </c>
      <c r="M19" s="56">
        <f t="shared" si="1"/>
        <v>17.89</v>
      </c>
      <c r="N19" s="9">
        <f t="shared" si="2"/>
        <v>52.3</v>
      </c>
    </row>
    <row r="20" spans="1:14" x14ac:dyDescent="0.2">
      <c r="A20" s="6" t="s">
        <v>148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M20" s="56"/>
      <c r="N20" s="9"/>
    </row>
    <row r="21" spans="1:14" x14ac:dyDescent="0.2">
      <c r="A21" s="6" t="s">
        <v>149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M21" s="56"/>
      <c r="N21" s="9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4">COUNTA(H22:K22)</f>
        <v>3</v>
      </c>
      <c r="H22" s="9">
        <v>0.5</v>
      </c>
      <c r="I22" s="9">
        <v>0.6</v>
      </c>
      <c r="J22" s="9">
        <v>0.5</v>
      </c>
      <c r="K22" s="29"/>
      <c r="L22" s="36">
        <f t="shared" si="3"/>
        <v>0.5</v>
      </c>
      <c r="M22" s="56">
        <f t="shared" si="1"/>
        <v>0.53333333333333333</v>
      </c>
      <c r="N22" s="9">
        <f t="shared" si="2"/>
        <v>0.6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4"/>
        <v>3</v>
      </c>
      <c r="H23" s="9">
        <v>4.72</v>
      </c>
      <c r="I23" s="9">
        <v>38</v>
      </c>
      <c r="J23" s="9">
        <v>74.3</v>
      </c>
      <c r="K23" s="29"/>
      <c r="L23" s="36">
        <f t="shared" si="3"/>
        <v>4.72</v>
      </c>
      <c r="M23" s="56">
        <f t="shared" si="1"/>
        <v>39.006666666666668</v>
      </c>
      <c r="N23" s="9">
        <f t="shared" si="2"/>
        <v>74.3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9"/>
      <c r="F24" s="6">
        <v>4</v>
      </c>
      <c r="G24" s="26">
        <f t="shared" si="4"/>
        <v>3</v>
      </c>
      <c r="H24" s="9">
        <v>4.5199999999999996</v>
      </c>
      <c r="I24" s="9">
        <v>3.31</v>
      </c>
      <c r="J24" s="9">
        <v>6.28</v>
      </c>
      <c r="K24" s="29"/>
      <c r="L24" s="36">
        <f t="shared" si="3"/>
        <v>3.31</v>
      </c>
      <c r="M24" s="56">
        <f t="shared" si="1"/>
        <v>4.7033333333333331</v>
      </c>
      <c r="N24" s="9">
        <f t="shared" si="2"/>
        <v>6.28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4"/>
        <v>3</v>
      </c>
      <c r="H25" s="9">
        <v>32.5</v>
      </c>
      <c r="I25" s="9">
        <v>3.9</v>
      </c>
      <c r="J25" s="9">
        <v>85.9</v>
      </c>
      <c r="K25" s="29"/>
      <c r="L25" s="36">
        <f t="shared" si="3"/>
        <v>3.9</v>
      </c>
      <c r="M25" s="56">
        <f t="shared" si="1"/>
        <v>40.766666666666673</v>
      </c>
      <c r="N25" s="9">
        <f t="shared" si="2"/>
        <v>85.9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4"/>
        <v>3</v>
      </c>
      <c r="H26" s="9">
        <v>37</v>
      </c>
      <c r="I26" s="9">
        <v>7.21</v>
      </c>
      <c r="J26" s="9">
        <v>92.2</v>
      </c>
      <c r="K26" s="29"/>
      <c r="L26" s="36">
        <f t="shared" si="3"/>
        <v>7.21</v>
      </c>
      <c r="M26" s="56">
        <f t="shared" si="1"/>
        <v>45.47</v>
      </c>
      <c r="N26" s="9">
        <f t="shared" si="2"/>
        <v>92.2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4"/>
        <v>3</v>
      </c>
      <c r="H27" s="9">
        <v>39.200000000000003</v>
      </c>
      <c r="I27" s="9">
        <v>47.3</v>
      </c>
      <c r="J27" s="9">
        <v>59.9</v>
      </c>
      <c r="K27" s="29"/>
      <c r="L27" s="36">
        <f t="shared" si="3"/>
        <v>39.200000000000003</v>
      </c>
      <c r="M27" s="56">
        <f t="shared" si="1"/>
        <v>48.800000000000004</v>
      </c>
      <c r="N27" s="9">
        <f t="shared" si="2"/>
        <v>59.9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4"/>
        <v>3</v>
      </c>
      <c r="H28" s="9">
        <v>39.5</v>
      </c>
      <c r="I28" s="17">
        <v>49</v>
      </c>
      <c r="J28" s="9">
        <v>55.9</v>
      </c>
      <c r="K28" s="29"/>
      <c r="L28" s="36">
        <f t="shared" si="3"/>
        <v>39.5</v>
      </c>
      <c r="M28" s="56">
        <f t="shared" si="1"/>
        <v>48.133333333333333</v>
      </c>
      <c r="N28" s="9">
        <f t="shared" si="2"/>
        <v>55.9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4"/>
        <v>3</v>
      </c>
      <c r="H29" s="9">
        <v>0.36</v>
      </c>
      <c r="I29" s="9">
        <v>1.84</v>
      </c>
      <c r="J29" s="9">
        <v>3.51</v>
      </c>
      <c r="K29" s="29"/>
      <c r="L29" s="36">
        <f t="shared" si="3"/>
        <v>0.36</v>
      </c>
      <c r="M29" s="56">
        <f t="shared" si="1"/>
        <v>1.9033333333333333</v>
      </c>
      <c r="N29" s="9">
        <f t="shared" si="2"/>
        <v>3.51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4"/>
        <v>3</v>
      </c>
      <c r="H30" s="18">
        <v>92</v>
      </c>
      <c r="I30" s="9">
        <v>41</v>
      </c>
      <c r="J30" s="18">
        <v>206</v>
      </c>
      <c r="K30" s="29"/>
      <c r="L30" s="36">
        <f t="shared" si="3"/>
        <v>41</v>
      </c>
      <c r="M30" s="56">
        <f t="shared" si="1"/>
        <v>113</v>
      </c>
      <c r="N30" s="9">
        <f t="shared" si="2"/>
        <v>206</v>
      </c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4"/>
        <v>0</v>
      </c>
      <c r="H31" s="9"/>
      <c r="I31" s="9"/>
      <c r="J31" s="9"/>
      <c r="K31" s="29"/>
      <c r="M31" s="56"/>
      <c r="N31" s="9"/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8">
        <v>0.32</v>
      </c>
      <c r="F32" s="6">
        <v>4</v>
      </c>
      <c r="G32" s="26">
        <f t="shared" si="4"/>
        <v>3</v>
      </c>
      <c r="H32" s="9" t="s">
        <v>174</v>
      </c>
      <c r="I32" s="9" t="s">
        <v>174</v>
      </c>
      <c r="J32" s="9" t="s">
        <v>174</v>
      </c>
      <c r="K32" s="29"/>
      <c r="L32" s="36" t="s">
        <v>195</v>
      </c>
      <c r="M32" s="56" t="s">
        <v>195</v>
      </c>
      <c r="N32" s="9" t="s">
        <v>195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60"/>
      <c r="L33" s="35"/>
      <c r="M33" s="60"/>
      <c r="N33" s="60"/>
    </row>
    <row r="34" spans="1:14" x14ac:dyDescent="0.2">
      <c r="A34" s="10" t="s">
        <v>150</v>
      </c>
      <c r="B34" s="10"/>
      <c r="C34" s="10"/>
      <c r="D34" s="10"/>
      <c r="E34" s="21"/>
      <c r="F34" s="10"/>
      <c r="G34" s="10"/>
      <c r="H34" s="14"/>
      <c r="I34" s="14"/>
      <c r="J34" s="14"/>
      <c r="K34" s="60"/>
      <c r="L34" s="35"/>
      <c r="M34" s="60"/>
      <c r="N34" s="6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5">COUNTA(H35:K35)</f>
        <v>3</v>
      </c>
      <c r="H35" s="9" t="s">
        <v>176</v>
      </c>
      <c r="I35" s="9" t="s">
        <v>176</v>
      </c>
      <c r="J35" s="9" t="s">
        <v>176</v>
      </c>
      <c r="K35" s="9"/>
      <c r="L35" s="36" t="s">
        <v>195</v>
      </c>
      <c r="M35" s="56" t="s">
        <v>195</v>
      </c>
      <c r="N35" s="9" t="s">
        <v>195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5"/>
        <v>3</v>
      </c>
      <c r="H36" s="19" t="s">
        <v>176</v>
      </c>
      <c r="I36" s="19" t="s">
        <v>176</v>
      </c>
      <c r="J36" s="9" t="s">
        <v>176</v>
      </c>
      <c r="K36" s="9"/>
      <c r="L36" s="36" t="s">
        <v>195</v>
      </c>
      <c r="M36" s="56" t="s">
        <v>195</v>
      </c>
      <c r="N36" s="9" t="s">
        <v>195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5"/>
        <v>3</v>
      </c>
      <c r="H37" s="9" t="s">
        <v>176</v>
      </c>
      <c r="I37" s="9" t="s">
        <v>176</v>
      </c>
      <c r="J37" s="9" t="s">
        <v>176</v>
      </c>
      <c r="K37" s="9"/>
      <c r="L37" s="36" t="s">
        <v>195</v>
      </c>
      <c r="M37" s="56" t="s">
        <v>195</v>
      </c>
      <c r="N37" s="9" t="s">
        <v>195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5"/>
        <v>3</v>
      </c>
      <c r="H38" s="9" t="s">
        <v>176</v>
      </c>
      <c r="I38" s="9" t="s">
        <v>176</v>
      </c>
      <c r="J38" s="9" t="s">
        <v>176</v>
      </c>
      <c r="K38" s="9"/>
      <c r="L38" s="36" t="s">
        <v>195</v>
      </c>
      <c r="M38" s="56" t="s">
        <v>195</v>
      </c>
      <c r="N38" s="9" t="s">
        <v>195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5"/>
        <v>3</v>
      </c>
      <c r="H39" s="9" t="s">
        <v>176</v>
      </c>
      <c r="I39" s="9" t="s">
        <v>176</v>
      </c>
      <c r="J39" s="9" t="s">
        <v>176</v>
      </c>
      <c r="K39" s="9"/>
      <c r="L39" s="36" t="s">
        <v>195</v>
      </c>
      <c r="M39" s="56" t="s">
        <v>195</v>
      </c>
      <c r="N39" s="9" t="s">
        <v>195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1">
        <v>0.09</v>
      </c>
      <c r="F40" s="15">
        <v>4</v>
      </c>
      <c r="G40" s="26">
        <f t="shared" si="5"/>
        <v>3</v>
      </c>
      <c r="H40" s="9" t="s">
        <v>176</v>
      </c>
      <c r="I40" s="9" t="s">
        <v>176</v>
      </c>
      <c r="J40" s="9" t="s">
        <v>176</v>
      </c>
      <c r="K40" s="9"/>
      <c r="L40" s="36" t="s">
        <v>195</v>
      </c>
      <c r="M40" s="56" t="s">
        <v>195</v>
      </c>
      <c r="N40" s="9" t="s">
        <v>195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9"/>
      <c r="F41" s="15">
        <v>4</v>
      </c>
      <c r="G41" s="26">
        <f t="shared" si="5"/>
        <v>3</v>
      </c>
      <c r="H41" s="9" t="s">
        <v>176</v>
      </c>
      <c r="I41" s="9" t="s">
        <v>176</v>
      </c>
      <c r="J41" s="9" t="s">
        <v>176</v>
      </c>
      <c r="K41" s="9"/>
      <c r="L41" s="36" t="s">
        <v>195</v>
      </c>
      <c r="M41" s="56" t="s">
        <v>195</v>
      </c>
      <c r="N41" s="9" t="s">
        <v>195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9"/>
      <c r="F42" s="15">
        <v>4</v>
      </c>
      <c r="G42" s="26">
        <f t="shared" si="5"/>
        <v>3</v>
      </c>
      <c r="H42" s="9" t="s">
        <v>176</v>
      </c>
      <c r="I42" s="9" t="s">
        <v>176</v>
      </c>
      <c r="J42" s="9" t="s">
        <v>176</v>
      </c>
      <c r="K42" s="9"/>
      <c r="L42" s="36" t="s">
        <v>195</v>
      </c>
      <c r="M42" s="56" t="s">
        <v>195</v>
      </c>
      <c r="N42" s="9" t="s">
        <v>195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9"/>
      <c r="F43" s="15">
        <v>4</v>
      </c>
      <c r="G43" s="26">
        <f t="shared" si="5"/>
        <v>3</v>
      </c>
      <c r="H43" s="9" t="s">
        <v>176</v>
      </c>
      <c r="I43" s="9" t="s">
        <v>176</v>
      </c>
      <c r="J43" s="9" t="s">
        <v>176</v>
      </c>
      <c r="K43" s="9"/>
      <c r="L43" s="36" t="s">
        <v>195</v>
      </c>
      <c r="M43" s="56" t="s">
        <v>195</v>
      </c>
      <c r="N43" s="9" t="s">
        <v>195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9"/>
      <c r="F44" s="15">
        <v>4</v>
      </c>
      <c r="G44" s="26">
        <f t="shared" si="5"/>
        <v>3</v>
      </c>
      <c r="H44" s="9" t="s">
        <v>176</v>
      </c>
      <c r="I44" s="9" t="s">
        <v>176</v>
      </c>
      <c r="J44" s="9" t="s">
        <v>176</v>
      </c>
      <c r="K44" s="9"/>
      <c r="L44" s="36" t="s">
        <v>195</v>
      </c>
      <c r="M44" s="56" t="s">
        <v>195</v>
      </c>
      <c r="N44" s="9" t="s">
        <v>195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9"/>
      <c r="F45" s="15">
        <v>4</v>
      </c>
      <c r="G45" s="26">
        <f t="shared" si="5"/>
        <v>3</v>
      </c>
      <c r="H45" s="9" t="s">
        <v>176</v>
      </c>
      <c r="I45" s="9" t="s">
        <v>176</v>
      </c>
      <c r="J45" s="9" t="s">
        <v>176</v>
      </c>
      <c r="K45" s="9"/>
      <c r="L45" s="36" t="s">
        <v>195</v>
      </c>
      <c r="M45" s="56" t="s">
        <v>195</v>
      </c>
      <c r="N45" s="9" t="s">
        <v>195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9"/>
      <c r="F46" s="15">
        <v>4</v>
      </c>
      <c r="G46" s="26">
        <f t="shared" si="5"/>
        <v>3</v>
      </c>
      <c r="H46" s="9" t="s">
        <v>176</v>
      </c>
      <c r="I46" s="9" t="s">
        <v>176</v>
      </c>
      <c r="J46" s="9" t="s">
        <v>176</v>
      </c>
      <c r="K46" s="9"/>
      <c r="L46" s="36" t="s">
        <v>195</v>
      </c>
      <c r="M46" s="56" t="s">
        <v>195</v>
      </c>
      <c r="N46" s="9" t="s">
        <v>195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9"/>
      <c r="F47" s="15">
        <v>4</v>
      </c>
      <c r="G47" s="26">
        <f t="shared" si="5"/>
        <v>3</v>
      </c>
      <c r="H47" s="9" t="s">
        <v>176</v>
      </c>
      <c r="I47" s="9" t="s">
        <v>176</v>
      </c>
      <c r="J47" s="9" t="s">
        <v>176</v>
      </c>
      <c r="K47" s="9"/>
      <c r="L47" s="36" t="s">
        <v>195</v>
      </c>
      <c r="M47" s="56" t="s">
        <v>195</v>
      </c>
      <c r="N47" s="9" t="s">
        <v>195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9"/>
      <c r="F48" s="15">
        <v>4</v>
      </c>
      <c r="G48" s="26">
        <f t="shared" si="5"/>
        <v>3</v>
      </c>
      <c r="H48" s="9" t="s">
        <v>176</v>
      </c>
      <c r="I48" s="9" t="s">
        <v>176</v>
      </c>
      <c r="J48" s="9" t="s">
        <v>176</v>
      </c>
      <c r="K48" s="9"/>
      <c r="L48" s="36" t="s">
        <v>195</v>
      </c>
      <c r="M48" s="56" t="s">
        <v>195</v>
      </c>
      <c r="N48" s="9" t="s">
        <v>195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9"/>
      <c r="F49" s="15">
        <v>4</v>
      </c>
      <c r="G49" s="26">
        <f t="shared" si="5"/>
        <v>3</v>
      </c>
      <c r="H49" s="9" t="s">
        <v>176</v>
      </c>
      <c r="I49" s="9" t="s">
        <v>176</v>
      </c>
      <c r="J49" s="9" t="s">
        <v>176</v>
      </c>
      <c r="K49" s="9"/>
      <c r="L49" s="36" t="s">
        <v>195</v>
      </c>
      <c r="M49" s="56" t="s">
        <v>195</v>
      </c>
      <c r="N49" s="9" t="s">
        <v>195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9"/>
      <c r="F50" s="15">
        <v>4</v>
      </c>
      <c r="G50" s="26">
        <f t="shared" si="5"/>
        <v>3</v>
      </c>
      <c r="H50" s="9" t="s">
        <v>176</v>
      </c>
      <c r="I50" s="9" t="s">
        <v>176</v>
      </c>
      <c r="J50" s="9" t="s">
        <v>176</v>
      </c>
      <c r="K50" s="9"/>
      <c r="L50" s="36" t="s">
        <v>195</v>
      </c>
      <c r="M50" s="56" t="s">
        <v>195</v>
      </c>
      <c r="N50" s="9" t="s">
        <v>195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9"/>
      <c r="F51" s="15">
        <v>4</v>
      </c>
      <c r="G51" s="26">
        <f t="shared" si="5"/>
        <v>3</v>
      </c>
      <c r="H51" s="9" t="s">
        <v>176</v>
      </c>
      <c r="I51" s="9" t="s">
        <v>176</v>
      </c>
      <c r="J51" s="9" t="s">
        <v>176</v>
      </c>
      <c r="K51" s="9"/>
      <c r="L51" s="36" t="s">
        <v>195</v>
      </c>
      <c r="M51" s="56" t="s">
        <v>195</v>
      </c>
      <c r="N51" s="9" t="s">
        <v>195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9"/>
      <c r="F52" s="15">
        <v>4</v>
      </c>
      <c r="G52" s="26">
        <f t="shared" si="5"/>
        <v>3</v>
      </c>
      <c r="H52" s="9" t="s">
        <v>176</v>
      </c>
      <c r="I52" s="9" t="s">
        <v>176</v>
      </c>
      <c r="J52" s="9" t="s">
        <v>176</v>
      </c>
      <c r="K52" s="9"/>
      <c r="L52" s="36" t="s">
        <v>195</v>
      </c>
      <c r="M52" s="56" t="s">
        <v>195</v>
      </c>
      <c r="N52" s="9" t="s">
        <v>195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9"/>
      <c r="F53" s="15">
        <v>4</v>
      </c>
      <c r="G53" s="26">
        <f t="shared" si="5"/>
        <v>3</v>
      </c>
      <c r="H53" s="9" t="s">
        <v>177</v>
      </c>
      <c r="I53" s="9" t="s">
        <v>177</v>
      </c>
      <c r="J53" s="9" t="s">
        <v>177</v>
      </c>
      <c r="K53" s="29"/>
      <c r="L53" s="36" t="s">
        <v>195</v>
      </c>
      <c r="M53" s="56" t="s">
        <v>195</v>
      </c>
      <c r="N53" s="9" t="s">
        <v>195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9"/>
      <c r="F54" s="15">
        <v>4</v>
      </c>
      <c r="G54" s="26">
        <f t="shared" si="5"/>
        <v>3</v>
      </c>
      <c r="H54" s="9" t="s">
        <v>176</v>
      </c>
      <c r="I54" s="9" t="s">
        <v>176</v>
      </c>
      <c r="J54" s="9" t="s">
        <v>176</v>
      </c>
      <c r="K54" s="29"/>
      <c r="L54" s="36" t="s">
        <v>195</v>
      </c>
      <c r="M54" s="56" t="s">
        <v>195</v>
      </c>
      <c r="N54" s="9" t="s">
        <v>195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9"/>
      <c r="F55" s="15">
        <v>4</v>
      </c>
      <c r="G55" s="26">
        <f t="shared" si="5"/>
        <v>3</v>
      </c>
      <c r="H55" s="9" t="s">
        <v>177</v>
      </c>
      <c r="I55" s="9" t="s">
        <v>177</v>
      </c>
      <c r="J55" s="9" t="s">
        <v>177</v>
      </c>
      <c r="K55" s="29"/>
      <c r="L55" s="36" t="s">
        <v>195</v>
      </c>
      <c r="M55" s="56" t="s">
        <v>195</v>
      </c>
      <c r="N55" s="9" t="s">
        <v>195</v>
      </c>
    </row>
    <row r="56" spans="1:14" x14ac:dyDescent="0.2">
      <c r="A56" s="10"/>
      <c r="B56" s="10"/>
      <c r="C56" s="10"/>
      <c r="D56" s="10"/>
      <c r="E56" s="21"/>
      <c r="F56" s="10"/>
      <c r="G56" s="10"/>
      <c r="H56" s="14"/>
      <c r="I56" s="14"/>
      <c r="J56" s="14"/>
      <c r="K56" s="60"/>
      <c r="L56" s="35"/>
      <c r="M56" s="60"/>
      <c r="N56" s="14"/>
    </row>
    <row r="57" spans="1:14" x14ac:dyDescent="0.2">
      <c r="A57" s="10" t="s">
        <v>151</v>
      </c>
      <c r="B57" s="10"/>
      <c r="C57" s="10"/>
      <c r="D57" s="10"/>
      <c r="E57" s="21"/>
      <c r="F57" s="10"/>
      <c r="G57" s="10"/>
      <c r="H57" s="14"/>
      <c r="I57" s="14"/>
      <c r="J57" s="14"/>
      <c r="K57" s="60"/>
      <c r="L57" s="35"/>
      <c r="M57" s="60"/>
      <c r="N57" s="14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6" si="6">COUNTA(H58:K58)</f>
        <v>0</v>
      </c>
      <c r="H58" s="9"/>
      <c r="I58" s="9"/>
      <c r="J58" s="9"/>
      <c r="K58" s="29"/>
      <c r="M58" s="9"/>
      <c r="N58" s="9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1">
        <v>1.2999999999999999E-2</v>
      </c>
      <c r="F59" s="6">
        <v>1</v>
      </c>
      <c r="G59" s="26">
        <f t="shared" si="6"/>
        <v>0</v>
      </c>
      <c r="H59" s="9"/>
      <c r="I59" s="9"/>
      <c r="J59" s="9"/>
      <c r="K59" s="29"/>
      <c r="L59" s="46"/>
      <c r="M59" s="9"/>
      <c r="N59" s="9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9"/>
      <c r="F60" s="6">
        <v>1</v>
      </c>
      <c r="G60" s="26">
        <f t="shared" si="6"/>
        <v>0</v>
      </c>
      <c r="H60" s="9"/>
      <c r="I60" s="9"/>
      <c r="J60" s="9"/>
      <c r="K60" s="29"/>
      <c r="M60" s="9"/>
      <c r="N60" s="9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45">
        <v>2.0000000000000001E-4</v>
      </c>
      <c r="F61" s="6">
        <v>1</v>
      </c>
      <c r="G61" s="26">
        <f t="shared" si="6"/>
        <v>0</v>
      </c>
      <c r="H61" s="9"/>
      <c r="I61" s="9"/>
      <c r="J61" s="9"/>
      <c r="K61" s="29"/>
      <c r="L61" s="44"/>
      <c r="M61" s="9"/>
      <c r="N61" s="9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6"/>
        <v>0</v>
      </c>
      <c r="H62" s="9"/>
      <c r="I62" s="9"/>
      <c r="J62" s="9"/>
      <c r="K62" s="29"/>
      <c r="M62" s="9"/>
      <c r="N62" s="9"/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9"/>
      <c r="F63" s="6">
        <v>1</v>
      </c>
      <c r="G63" s="26">
        <f t="shared" si="6"/>
        <v>0</v>
      </c>
      <c r="H63" s="9"/>
      <c r="I63" s="9"/>
      <c r="J63" s="9"/>
      <c r="K63" s="31"/>
      <c r="L63" s="44"/>
      <c r="M63" s="9"/>
      <c r="N63" s="9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1">
        <v>1.4E-3</v>
      </c>
      <c r="F64" s="6">
        <v>1</v>
      </c>
      <c r="G64" s="26">
        <f t="shared" si="6"/>
        <v>0</v>
      </c>
      <c r="H64" s="9"/>
      <c r="I64" s="9"/>
      <c r="J64" s="9"/>
      <c r="K64" s="29"/>
      <c r="M64" s="9"/>
      <c r="N64" s="9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1">
        <v>3.3999999999999998E-3</v>
      </c>
      <c r="F65" s="6">
        <v>1</v>
      </c>
      <c r="G65" s="26">
        <f t="shared" si="6"/>
        <v>0</v>
      </c>
      <c r="H65" s="9"/>
      <c r="I65" s="9"/>
      <c r="J65" s="9"/>
      <c r="K65" s="29"/>
      <c r="M65" s="9"/>
      <c r="N65" s="9"/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6"/>
        <v>0</v>
      </c>
      <c r="H66" s="9"/>
      <c r="I66" s="9"/>
      <c r="J66" s="9"/>
      <c r="K66" s="59"/>
      <c r="M66" s="9"/>
      <c r="N66" s="9"/>
    </row>
    <row r="67" spans="1:14" x14ac:dyDescent="0.2">
      <c r="A67" s="6" t="s">
        <v>29</v>
      </c>
      <c r="B67" s="6" t="s">
        <v>17</v>
      </c>
      <c r="C67" s="6">
        <v>5.0000000000000001E-3</v>
      </c>
      <c r="D67" s="6"/>
      <c r="E67" s="43">
        <v>8.0000000000000002E-3</v>
      </c>
      <c r="F67" s="6">
        <v>1</v>
      </c>
      <c r="G67" s="26">
        <f t="shared" ref="G67" si="7">COUNTA(H67:K67)</f>
        <v>0</v>
      </c>
      <c r="H67" s="9"/>
      <c r="I67" s="9"/>
      <c r="J67" s="9"/>
      <c r="K67" s="29"/>
      <c r="M67" s="9"/>
      <c r="N67" s="9"/>
    </row>
    <row r="68" spans="1:14" x14ac:dyDescent="0.2">
      <c r="A68" s="10"/>
      <c r="B68" s="10"/>
      <c r="C68" s="10"/>
      <c r="D68" s="10"/>
      <c r="E68" s="21"/>
      <c r="F68" s="10"/>
      <c r="G68" s="10"/>
      <c r="H68" s="14"/>
      <c r="I68" s="14"/>
      <c r="J68" s="14"/>
      <c r="K68" s="60"/>
      <c r="L68" s="35"/>
      <c r="M68" s="60"/>
      <c r="N68" s="14"/>
    </row>
    <row r="69" spans="1:14" x14ac:dyDescent="0.2">
      <c r="A69" s="10" t="s">
        <v>152</v>
      </c>
      <c r="B69" s="10"/>
      <c r="C69" s="10"/>
      <c r="D69" s="10"/>
      <c r="E69" s="21"/>
      <c r="F69" s="10"/>
      <c r="G69" s="10"/>
      <c r="H69" s="14"/>
      <c r="I69" s="14"/>
      <c r="J69" s="14"/>
      <c r="K69" s="60"/>
      <c r="L69" s="35"/>
      <c r="M69" s="60"/>
      <c r="N69" s="14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1">
        <v>950</v>
      </c>
      <c r="F70" s="6">
        <v>1</v>
      </c>
      <c r="G70" s="26">
        <f t="shared" ref="G70:G71" si="8">COUNTA(H70:K70)</f>
        <v>0</v>
      </c>
      <c r="H70" s="9"/>
      <c r="I70" s="9"/>
      <c r="J70" s="9"/>
      <c r="K70" s="29"/>
      <c r="L70" s="44"/>
      <c r="M70" s="9"/>
      <c r="N70" s="9"/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8"/>
        <v>0</v>
      </c>
      <c r="H71" s="9"/>
      <c r="I71" s="9"/>
      <c r="J71" s="9"/>
      <c r="K71" s="29"/>
      <c r="L71" s="44"/>
      <c r="M71" s="9"/>
      <c r="N71" s="9"/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v>0</v>
      </c>
      <c r="H72" s="9"/>
      <c r="I72" s="9"/>
      <c r="J72" s="9"/>
      <c r="K72" s="29"/>
      <c r="M72" s="9"/>
      <c r="N72" s="9"/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5" si="9">COUNTA(H73:K73)</f>
        <v>0</v>
      </c>
      <c r="H73" s="9"/>
      <c r="I73" s="9"/>
      <c r="J73" s="9"/>
      <c r="K73" s="29"/>
      <c r="M73" s="9"/>
      <c r="N73" s="9"/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9"/>
      <c r="F74" s="6">
        <v>1</v>
      </c>
      <c r="G74" s="26">
        <f t="shared" si="9"/>
        <v>0</v>
      </c>
      <c r="H74" s="9"/>
      <c r="I74" s="9"/>
      <c r="J74" s="9"/>
      <c r="K74" s="29"/>
      <c r="L74" s="44"/>
      <c r="M74" s="9"/>
      <c r="N74" s="9"/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9"/>
        <v>0</v>
      </c>
      <c r="H75" s="9"/>
      <c r="I75" s="9"/>
      <c r="J75" s="9"/>
      <c r="K75" s="59"/>
      <c r="L75" s="44"/>
      <c r="M75" s="9"/>
      <c r="N75" s="9"/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60"/>
      <c r="L76" s="35"/>
      <c r="M76" s="60"/>
      <c r="N76" s="14"/>
    </row>
    <row r="77" spans="1:14" x14ac:dyDescent="0.2">
      <c r="A77" s="10" t="s">
        <v>153</v>
      </c>
      <c r="B77" s="10"/>
      <c r="C77" s="10"/>
      <c r="D77" s="10"/>
      <c r="E77" s="21"/>
      <c r="F77" s="10"/>
      <c r="G77" s="10"/>
      <c r="H77" s="14"/>
      <c r="I77" s="14"/>
      <c r="J77" s="14"/>
      <c r="K77" s="60"/>
      <c r="L77" s="35"/>
      <c r="M77" s="60"/>
      <c r="N77" s="14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10">COUNTA(H78:K78)</f>
        <v>3</v>
      </c>
      <c r="H78" s="9" t="s">
        <v>178</v>
      </c>
      <c r="I78" s="9" t="s">
        <v>178</v>
      </c>
      <c r="J78" s="9" t="s">
        <v>178</v>
      </c>
      <c r="K78" s="29"/>
      <c r="L78" s="44" t="s">
        <v>195</v>
      </c>
      <c r="M78" s="9" t="s">
        <v>195</v>
      </c>
      <c r="N78" s="9" t="s">
        <v>195</v>
      </c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10"/>
        <v>3</v>
      </c>
      <c r="H79" s="9">
        <v>60</v>
      </c>
      <c r="I79" s="9">
        <v>90</v>
      </c>
      <c r="J79" s="9">
        <v>670</v>
      </c>
      <c r="K79" s="29"/>
      <c r="L79" s="44">
        <f t="shared" ref="L79:L82" si="11">MIN(H79:K79)</f>
        <v>60</v>
      </c>
      <c r="M79" s="9">
        <f t="shared" ref="M79:M82" si="12">AVERAGE(H79:K79)</f>
        <v>273.33333333333331</v>
      </c>
      <c r="N79" s="9">
        <f t="shared" ref="N79:N82" si="13">MAX(H79:K79)</f>
        <v>670</v>
      </c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10"/>
        <v>3</v>
      </c>
      <c r="H80" s="9">
        <v>410</v>
      </c>
      <c r="I80" s="9">
        <v>620</v>
      </c>
      <c r="J80" s="9">
        <v>3040</v>
      </c>
      <c r="K80" s="29"/>
      <c r="L80" s="44">
        <f t="shared" si="11"/>
        <v>410</v>
      </c>
      <c r="M80" s="9">
        <f t="shared" si="12"/>
        <v>1356.6666666666667</v>
      </c>
      <c r="N80" s="9">
        <f t="shared" si="13"/>
        <v>3040</v>
      </c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10"/>
        <v>3</v>
      </c>
      <c r="H81" s="9">
        <v>60</v>
      </c>
      <c r="I81" s="9" t="s">
        <v>179</v>
      </c>
      <c r="J81" s="9">
        <v>370</v>
      </c>
      <c r="K81" s="29"/>
      <c r="L81" s="44">
        <f t="shared" si="11"/>
        <v>60</v>
      </c>
      <c r="M81" s="9">
        <f t="shared" si="12"/>
        <v>215</v>
      </c>
      <c r="N81" s="9">
        <f t="shared" si="13"/>
        <v>370</v>
      </c>
    </row>
    <row r="82" spans="1:14" x14ac:dyDescent="0.2">
      <c r="A82" s="6" t="s">
        <v>158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10"/>
        <v>3</v>
      </c>
      <c r="H82" s="9">
        <v>530</v>
      </c>
      <c r="I82" s="9">
        <v>710</v>
      </c>
      <c r="J82" s="9">
        <v>4080</v>
      </c>
      <c r="K82" s="29"/>
      <c r="L82" s="44">
        <f t="shared" si="11"/>
        <v>530</v>
      </c>
      <c r="M82" s="9">
        <f t="shared" si="12"/>
        <v>1773.3333333333333</v>
      </c>
      <c r="N82" s="9">
        <f t="shared" si="13"/>
        <v>4080</v>
      </c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60"/>
      <c r="L83" s="35"/>
      <c r="M83" s="60"/>
      <c r="N83" s="14"/>
    </row>
    <row r="84" spans="1:14" x14ac:dyDescent="0.2">
      <c r="A84" s="10" t="s">
        <v>154</v>
      </c>
      <c r="B84" s="10"/>
      <c r="C84" s="10"/>
      <c r="D84" s="10"/>
      <c r="E84" s="21"/>
      <c r="F84" s="10"/>
      <c r="G84" s="10"/>
      <c r="H84" s="14"/>
      <c r="I84" s="14"/>
      <c r="J84" s="14"/>
      <c r="K84" s="60"/>
      <c r="L84" s="35"/>
      <c r="M84" s="60"/>
      <c r="N84" s="14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9"/>
      <c r="F85" s="6">
        <v>1</v>
      </c>
      <c r="G85" s="26">
        <f t="shared" ref="G85:G100" si="14">COUNTA(H85:K85)</f>
        <v>0</v>
      </c>
      <c r="H85" s="9"/>
      <c r="I85" s="9"/>
      <c r="J85" s="9"/>
      <c r="K85" s="29"/>
      <c r="M85" s="9"/>
      <c r="N85" s="9"/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9"/>
      <c r="F86" s="6">
        <v>1</v>
      </c>
      <c r="G86" s="26">
        <f t="shared" si="14"/>
        <v>0</v>
      </c>
      <c r="H86" s="9"/>
      <c r="I86" s="9"/>
      <c r="J86" s="9"/>
      <c r="K86" s="29"/>
      <c r="M86" s="9"/>
      <c r="N86" s="9"/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9"/>
      <c r="F87" s="6">
        <v>1</v>
      </c>
      <c r="G87" s="26">
        <f t="shared" si="14"/>
        <v>0</v>
      </c>
      <c r="H87" s="9"/>
      <c r="I87" s="9"/>
      <c r="J87" s="9"/>
      <c r="K87" s="29"/>
      <c r="M87" s="9"/>
      <c r="N87" s="9"/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9"/>
      <c r="F88" s="6">
        <v>1</v>
      </c>
      <c r="G88" s="26">
        <f t="shared" si="14"/>
        <v>0</v>
      </c>
      <c r="H88" s="9"/>
      <c r="I88" s="9"/>
      <c r="J88" s="9"/>
      <c r="K88" s="29"/>
      <c r="M88" s="9"/>
      <c r="N88" s="9"/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9"/>
      <c r="F89" s="6">
        <v>1</v>
      </c>
      <c r="G89" s="26">
        <f t="shared" si="14"/>
        <v>0</v>
      </c>
      <c r="H89" s="9"/>
      <c r="I89" s="9"/>
      <c r="J89" s="9"/>
      <c r="K89" s="29"/>
      <c r="M89" s="9"/>
      <c r="N89" s="9"/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9"/>
      <c r="F90" s="6">
        <v>1</v>
      </c>
      <c r="G90" s="26">
        <f t="shared" si="14"/>
        <v>0</v>
      </c>
      <c r="H90" s="9"/>
      <c r="I90" s="9"/>
      <c r="J90" s="9"/>
      <c r="K90" s="29"/>
      <c r="M90" s="9"/>
      <c r="N90" s="9"/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9"/>
      <c r="F91" s="6">
        <v>1</v>
      </c>
      <c r="G91" s="26">
        <f t="shared" si="14"/>
        <v>0</v>
      </c>
      <c r="H91" s="9"/>
      <c r="I91" s="9"/>
      <c r="J91" s="9"/>
      <c r="K91" s="29"/>
      <c r="M91" s="9"/>
      <c r="N91" s="9"/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9"/>
      <c r="F92" s="6">
        <v>1</v>
      </c>
      <c r="G92" s="26">
        <f t="shared" si="14"/>
        <v>0</v>
      </c>
      <c r="H92" s="9"/>
      <c r="I92" s="9"/>
      <c r="J92" s="9"/>
      <c r="K92" s="29"/>
      <c r="M92" s="9"/>
      <c r="N92" s="9"/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9"/>
      <c r="F93" s="6">
        <v>1</v>
      </c>
      <c r="G93" s="26">
        <f t="shared" si="14"/>
        <v>0</v>
      </c>
      <c r="H93" s="9"/>
      <c r="I93" s="9"/>
      <c r="J93" s="9"/>
      <c r="K93" s="29"/>
      <c r="M93" s="9"/>
      <c r="N93" s="9"/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9"/>
      <c r="F94" s="6">
        <v>1</v>
      </c>
      <c r="G94" s="26">
        <f t="shared" si="14"/>
        <v>0</v>
      </c>
      <c r="H94" s="9"/>
      <c r="I94" s="9"/>
      <c r="J94" s="9"/>
      <c r="K94" s="29"/>
      <c r="M94" s="9"/>
      <c r="N94" s="9"/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9"/>
      <c r="F95" s="6">
        <v>1</v>
      </c>
      <c r="G95" s="26">
        <f t="shared" si="14"/>
        <v>0</v>
      </c>
      <c r="H95" s="9"/>
      <c r="I95" s="9"/>
      <c r="J95" s="9"/>
      <c r="K95" s="29"/>
      <c r="M95" s="9"/>
      <c r="N95" s="9"/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9"/>
      <c r="F96" s="6">
        <v>1</v>
      </c>
      <c r="G96" s="26">
        <f t="shared" si="14"/>
        <v>0</v>
      </c>
      <c r="H96" s="9"/>
      <c r="I96" s="9"/>
      <c r="J96" s="9"/>
      <c r="K96" s="29"/>
      <c r="M96" s="9"/>
      <c r="N96" s="9"/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9"/>
      <c r="F97" s="6">
        <v>1</v>
      </c>
      <c r="G97" s="26">
        <f t="shared" si="14"/>
        <v>0</v>
      </c>
      <c r="H97" s="9"/>
      <c r="I97" s="9"/>
      <c r="J97" s="9"/>
      <c r="K97" s="29"/>
      <c r="M97" s="9"/>
      <c r="N97" s="9"/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9"/>
      <c r="F98" s="6">
        <v>1</v>
      </c>
      <c r="G98" s="26">
        <f t="shared" si="14"/>
        <v>0</v>
      </c>
      <c r="H98" s="9"/>
      <c r="I98" s="9"/>
      <c r="J98" s="9"/>
      <c r="K98" s="29"/>
      <c r="M98" s="9"/>
      <c r="N98" s="9"/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9"/>
      <c r="F99" s="6">
        <v>1</v>
      </c>
      <c r="G99" s="26">
        <f t="shared" si="14"/>
        <v>0</v>
      </c>
      <c r="H99" s="9"/>
      <c r="I99" s="9"/>
      <c r="J99" s="9"/>
      <c r="K99" s="29"/>
      <c r="M99" s="9"/>
      <c r="N99" s="9"/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9"/>
      <c r="F100" s="6">
        <v>1</v>
      </c>
      <c r="G100" s="26">
        <f t="shared" si="14"/>
        <v>0</v>
      </c>
      <c r="H100" s="9"/>
      <c r="I100" s="9"/>
      <c r="J100" s="9"/>
      <c r="K100" s="29"/>
      <c r="M100" s="9"/>
      <c r="N100" s="9"/>
    </row>
    <row r="101" spans="1:14" x14ac:dyDescent="0.2">
      <c r="A101" s="10"/>
      <c r="B101" s="10"/>
      <c r="C101" s="10"/>
      <c r="D101" s="10"/>
      <c r="E101" s="21"/>
      <c r="F101" s="10"/>
      <c r="G101" s="10"/>
      <c r="H101" s="14"/>
      <c r="I101" s="14"/>
      <c r="J101" s="14"/>
      <c r="K101" s="60"/>
      <c r="L101" s="35"/>
      <c r="M101" s="60"/>
      <c r="N101" s="14"/>
    </row>
    <row r="102" spans="1:14" x14ac:dyDescent="0.2">
      <c r="A102" s="10" t="s">
        <v>155</v>
      </c>
      <c r="B102" s="10"/>
      <c r="C102" s="10"/>
      <c r="D102" s="10"/>
      <c r="E102" s="21"/>
      <c r="F102" s="10"/>
      <c r="G102" s="10"/>
      <c r="H102" s="14"/>
      <c r="I102" s="14"/>
      <c r="J102" s="14"/>
      <c r="K102" s="60"/>
      <c r="L102" s="35"/>
      <c r="M102" s="60"/>
      <c r="N102" s="14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9"/>
      <c r="F103" s="8">
        <v>1</v>
      </c>
      <c r="G103" s="26">
        <f t="shared" ref="G103:G115" si="15">COUNTA(H103:K103)</f>
        <v>0</v>
      </c>
      <c r="H103" s="9"/>
      <c r="I103" s="9"/>
      <c r="J103" s="9"/>
      <c r="K103" s="29"/>
      <c r="M103" s="9"/>
      <c r="N103" s="9"/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9"/>
      <c r="F104" s="6">
        <v>1</v>
      </c>
      <c r="G104" s="26">
        <f t="shared" si="15"/>
        <v>0</v>
      </c>
      <c r="H104" s="9"/>
      <c r="I104" s="9"/>
      <c r="J104" s="9"/>
      <c r="K104" s="29"/>
      <c r="M104" s="9"/>
      <c r="N104" s="9"/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9"/>
      <c r="F105" s="8">
        <v>1</v>
      </c>
      <c r="G105" s="26">
        <f t="shared" si="15"/>
        <v>0</v>
      </c>
      <c r="H105" s="9"/>
      <c r="I105" s="9"/>
      <c r="J105" s="9"/>
      <c r="K105" s="29"/>
      <c r="M105" s="9"/>
      <c r="N105" s="9"/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9"/>
      <c r="F106" s="6">
        <v>1</v>
      </c>
      <c r="G106" s="26">
        <f t="shared" si="15"/>
        <v>0</v>
      </c>
      <c r="H106" s="9"/>
      <c r="I106" s="9"/>
      <c r="J106" s="9"/>
      <c r="K106" s="29"/>
      <c r="M106" s="9"/>
      <c r="N106" s="9"/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9"/>
      <c r="F107" s="8">
        <v>1</v>
      </c>
      <c r="G107" s="26">
        <f t="shared" si="15"/>
        <v>0</v>
      </c>
      <c r="H107" s="9"/>
      <c r="I107" s="9"/>
      <c r="J107" s="9"/>
      <c r="K107" s="29"/>
      <c r="M107" s="9"/>
      <c r="N107" s="9"/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9"/>
      <c r="F108" s="6">
        <v>1</v>
      </c>
      <c r="G108" s="26">
        <f t="shared" si="15"/>
        <v>0</v>
      </c>
      <c r="H108" s="9"/>
      <c r="I108" s="9"/>
      <c r="J108" s="9"/>
      <c r="K108" s="29"/>
      <c r="M108" s="9"/>
      <c r="N108" s="9"/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9"/>
      <c r="F109" s="8">
        <v>1</v>
      </c>
      <c r="G109" s="26">
        <f t="shared" si="15"/>
        <v>0</v>
      </c>
      <c r="H109" s="9"/>
      <c r="I109" s="9"/>
      <c r="J109" s="9"/>
      <c r="K109" s="29"/>
      <c r="M109" s="9"/>
      <c r="N109" s="9"/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9"/>
      <c r="F110" s="6">
        <v>1</v>
      </c>
      <c r="G110" s="26">
        <f t="shared" si="15"/>
        <v>0</v>
      </c>
      <c r="H110" s="9"/>
      <c r="I110" s="9"/>
      <c r="J110" s="9"/>
      <c r="K110" s="29"/>
      <c r="M110" s="9"/>
      <c r="N110" s="9"/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9"/>
      <c r="F111" s="8">
        <v>1</v>
      </c>
      <c r="G111" s="26">
        <f t="shared" si="15"/>
        <v>0</v>
      </c>
      <c r="H111" s="9"/>
      <c r="I111" s="9"/>
      <c r="J111" s="9"/>
      <c r="K111" s="29"/>
      <c r="M111" s="9"/>
      <c r="N111" s="9"/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9"/>
      <c r="F112" s="6">
        <v>1</v>
      </c>
      <c r="G112" s="26">
        <f t="shared" si="15"/>
        <v>0</v>
      </c>
      <c r="H112" s="9"/>
      <c r="I112" s="9"/>
      <c r="J112" s="9"/>
      <c r="K112" s="29"/>
      <c r="M112" s="9"/>
      <c r="N112" s="9"/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9"/>
      <c r="F113" s="8">
        <v>1</v>
      </c>
      <c r="G113" s="26">
        <f t="shared" si="15"/>
        <v>0</v>
      </c>
      <c r="H113" s="9"/>
      <c r="I113" s="9"/>
      <c r="J113" s="9"/>
      <c r="K113" s="29"/>
      <c r="M113" s="9"/>
      <c r="N113" s="9"/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9"/>
      <c r="F114" s="6">
        <v>1</v>
      </c>
      <c r="G114" s="26">
        <f t="shared" si="15"/>
        <v>0</v>
      </c>
      <c r="H114" s="9"/>
      <c r="I114" s="9"/>
      <c r="J114" s="9"/>
      <c r="K114" s="29"/>
      <c r="M114" s="9"/>
      <c r="N114" s="9"/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9"/>
      <c r="F115" s="8">
        <v>1</v>
      </c>
      <c r="G115" s="26">
        <f t="shared" si="15"/>
        <v>0</v>
      </c>
      <c r="H115" s="9"/>
      <c r="I115" s="9"/>
      <c r="J115" s="9"/>
      <c r="K115" s="29"/>
      <c r="M115" s="9"/>
      <c r="N115" s="9"/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9"/>
      <c r="N116" s="9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8">
        <v>1E-3</v>
      </c>
      <c r="F117" s="8">
        <v>1</v>
      </c>
      <c r="G117" s="26">
        <f t="shared" ref="G117" si="16">COUNTA(H117:K117)</f>
        <v>0</v>
      </c>
      <c r="H117" s="9"/>
      <c r="I117" s="9"/>
      <c r="J117" s="9"/>
      <c r="K117" s="29"/>
      <c r="L117" s="44"/>
      <c r="M117" s="9"/>
      <c r="N117" s="9"/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60"/>
      <c r="L118" s="35"/>
      <c r="M118" s="60"/>
      <c r="N118" s="14"/>
    </row>
    <row r="119" spans="1:14" x14ac:dyDescent="0.2">
      <c r="A119" s="10" t="s">
        <v>156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60"/>
      <c r="L119" s="35"/>
      <c r="M119" s="60"/>
      <c r="N119" s="14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9"/>
      <c r="F120" s="6">
        <v>1</v>
      </c>
      <c r="G120" s="26">
        <f t="shared" ref="G120:G149" si="17">COUNTA(H120:K120)</f>
        <v>0</v>
      </c>
      <c r="H120" s="9"/>
      <c r="I120" s="9"/>
      <c r="J120" s="9"/>
      <c r="K120" s="29"/>
      <c r="M120" s="9"/>
      <c r="N120" s="9"/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9"/>
      <c r="F121" s="6">
        <v>1</v>
      </c>
      <c r="G121" s="26">
        <f t="shared" si="17"/>
        <v>0</v>
      </c>
      <c r="H121" s="9"/>
      <c r="I121" s="9"/>
      <c r="J121" s="9"/>
      <c r="K121" s="29"/>
      <c r="M121" s="9"/>
      <c r="N121" s="9"/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9"/>
      <c r="F122" s="6">
        <v>1</v>
      </c>
      <c r="G122" s="26">
        <f t="shared" si="17"/>
        <v>0</v>
      </c>
      <c r="H122" s="9"/>
      <c r="I122" s="9"/>
      <c r="J122" s="9"/>
      <c r="K122" s="29"/>
      <c r="M122" s="9"/>
      <c r="N122" s="9"/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9"/>
      <c r="F123" s="6">
        <v>1</v>
      </c>
      <c r="G123" s="26">
        <f t="shared" si="17"/>
        <v>0</v>
      </c>
      <c r="H123" s="9"/>
      <c r="I123" s="9"/>
      <c r="J123" s="9"/>
      <c r="K123" s="29"/>
      <c r="M123" s="9"/>
      <c r="N123" s="9"/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9"/>
      <c r="F124" s="6">
        <v>1</v>
      </c>
      <c r="G124" s="26">
        <f t="shared" si="17"/>
        <v>0</v>
      </c>
      <c r="H124" s="9"/>
      <c r="I124" s="9"/>
      <c r="J124" s="9"/>
      <c r="K124" s="29"/>
      <c r="M124" s="9"/>
      <c r="N124" s="9"/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9"/>
      <c r="F125" s="6">
        <v>1</v>
      </c>
      <c r="G125" s="26">
        <f t="shared" si="17"/>
        <v>0</v>
      </c>
      <c r="H125" s="9"/>
      <c r="I125" s="9"/>
      <c r="J125" s="9"/>
      <c r="K125" s="29"/>
      <c r="M125" s="9"/>
      <c r="N125" s="9"/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9"/>
      <c r="F126" s="6">
        <v>1</v>
      </c>
      <c r="G126" s="26">
        <f t="shared" si="17"/>
        <v>0</v>
      </c>
      <c r="H126" s="9"/>
      <c r="I126" s="9"/>
      <c r="J126" s="9"/>
      <c r="K126" s="29"/>
      <c r="M126" s="9"/>
      <c r="N126" s="9"/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9"/>
      <c r="F127" s="6">
        <v>1</v>
      </c>
      <c r="G127" s="26">
        <f t="shared" si="17"/>
        <v>0</v>
      </c>
      <c r="H127" s="9"/>
      <c r="I127" s="9"/>
      <c r="J127" s="9"/>
      <c r="K127" s="29"/>
      <c r="M127" s="9"/>
      <c r="N127" s="9"/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9"/>
      <c r="F128" s="6">
        <v>1</v>
      </c>
      <c r="G128" s="26">
        <f t="shared" si="17"/>
        <v>0</v>
      </c>
      <c r="H128" s="9"/>
      <c r="I128" s="9"/>
      <c r="J128" s="9"/>
      <c r="K128" s="29"/>
      <c r="M128" s="9"/>
      <c r="N128" s="9"/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9"/>
      <c r="F129" s="6">
        <v>1</v>
      </c>
      <c r="G129" s="26">
        <f t="shared" si="17"/>
        <v>0</v>
      </c>
      <c r="H129" s="9"/>
      <c r="I129" s="9"/>
      <c r="J129" s="9"/>
      <c r="K129" s="29"/>
      <c r="M129" s="9"/>
      <c r="N129" s="9"/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9"/>
      <c r="F130" s="6">
        <v>1</v>
      </c>
      <c r="G130" s="26">
        <f t="shared" si="17"/>
        <v>0</v>
      </c>
      <c r="H130" s="9"/>
      <c r="I130" s="9"/>
      <c r="J130" s="9"/>
      <c r="K130" s="29"/>
      <c r="M130" s="9"/>
      <c r="N130" s="9"/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9"/>
      <c r="F131" s="6">
        <v>1</v>
      </c>
      <c r="G131" s="26">
        <f t="shared" si="17"/>
        <v>0</v>
      </c>
      <c r="H131" s="9"/>
      <c r="I131" s="9"/>
      <c r="J131" s="9"/>
      <c r="K131" s="29"/>
      <c r="M131" s="9"/>
      <c r="N131" s="9"/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9"/>
      <c r="F132" s="6">
        <v>1</v>
      </c>
      <c r="G132" s="26">
        <f t="shared" si="17"/>
        <v>0</v>
      </c>
      <c r="H132" s="9"/>
      <c r="I132" s="9"/>
      <c r="J132" s="9"/>
      <c r="K132" s="29"/>
      <c r="M132" s="9"/>
      <c r="N132" s="9"/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9"/>
      <c r="F133" s="6">
        <v>1</v>
      </c>
      <c r="G133" s="26">
        <f t="shared" si="17"/>
        <v>0</v>
      </c>
      <c r="H133" s="9"/>
      <c r="I133" s="9"/>
      <c r="J133" s="9"/>
      <c r="K133" s="29"/>
      <c r="M133" s="9"/>
      <c r="N133" s="9"/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9"/>
      <c r="F134" s="6">
        <v>1</v>
      </c>
      <c r="G134" s="26">
        <f t="shared" si="17"/>
        <v>0</v>
      </c>
      <c r="H134" s="9"/>
      <c r="I134" s="9"/>
      <c r="J134" s="9"/>
      <c r="K134" s="29"/>
      <c r="M134" s="9"/>
      <c r="N134" s="9"/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9"/>
      <c r="F135" s="6">
        <v>1</v>
      </c>
      <c r="G135" s="26">
        <f t="shared" si="17"/>
        <v>0</v>
      </c>
      <c r="H135" s="9"/>
      <c r="I135" s="9"/>
      <c r="J135" s="9"/>
      <c r="K135" s="29"/>
      <c r="M135" s="9"/>
      <c r="N135" s="9"/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9"/>
      <c r="F136" s="6">
        <v>1</v>
      </c>
      <c r="G136" s="26">
        <f t="shared" si="17"/>
        <v>0</v>
      </c>
      <c r="H136" s="9"/>
      <c r="I136" s="9"/>
      <c r="J136" s="9"/>
      <c r="K136" s="29"/>
      <c r="M136" s="9"/>
      <c r="N136" s="9"/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9"/>
      <c r="F137" s="6">
        <v>1</v>
      </c>
      <c r="G137" s="26">
        <f t="shared" si="17"/>
        <v>0</v>
      </c>
      <c r="H137" s="9"/>
      <c r="I137" s="9"/>
      <c r="J137" s="9"/>
      <c r="K137" s="29"/>
      <c r="M137" s="9"/>
      <c r="N137" s="9"/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9"/>
      <c r="F138" s="6">
        <v>1</v>
      </c>
      <c r="G138" s="26">
        <f t="shared" si="17"/>
        <v>0</v>
      </c>
      <c r="H138" s="9"/>
      <c r="I138" s="9"/>
      <c r="J138" s="9"/>
      <c r="K138" s="29"/>
      <c r="M138" s="9"/>
      <c r="N138" s="9"/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9"/>
      <c r="F139" s="6">
        <v>1</v>
      </c>
      <c r="G139" s="26">
        <f t="shared" si="17"/>
        <v>0</v>
      </c>
      <c r="H139" s="9"/>
      <c r="I139" s="9"/>
      <c r="J139" s="9"/>
      <c r="K139" s="29"/>
      <c r="M139" s="9"/>
      <c r="N139" s="9"/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9"/>
      <c r="F140" s="6">
        <v>1</v>
      </c>
      <c r="G140" s="26">
        <f t="shared" si="17"/>
        <v>0</v>
      </c>
      <c r="H140" s="9"/>
      <c r="I140" s="9"/>
      <c r="J140" s="9"/>
      <c r="K140" s="29"/>
      <c r="M140" s="9"/>
      <c r="N140" s="9"/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9"/>
      <c r="F141" s="6">
        <v>1</v>
      </c>
      <c r="G141" s="26">
        <f t="shared" si="17"/>
        <v>0</v>
      </c>
      <c r="H141" s="9"/>
      <c r="I141" s="9"/>
      <c r="J141" s="9"/>
      <c r="K141" s="29"/>
      <c r="M141" s="9"/>
      <c r="N141" s="9"/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9"/>
      <c r="F142" s="6">
        <v>1</v>
      </c>
      <c r="G142" s="26">
        <f t="shared" si="17"/>
        <v>0</v>
      </c>
      <c r="H142" s="9"/>
      <c r="I142" s="9"/>
      <c r="J142" s="9"/>
      <c r="K142" s="29"/>
      <c r="M142" s="9"/>
      <c r="N142" s="9"/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9"/>
      <c r="F143" s="6">
        <v>1</v>
      </c>
      <c r="G143" s="26">
        <f t="shared" si="17"/>
        <v>0</v>
      </c>
      <c r="H143" s="9"/>
      <c r="I143" s="9"/>
      <c r="J143" s="9"/>
      <c r="K143" s="29"/>
      <c r="M143" s="9"/>
      <c r="N143" s="9"/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9"/>
      <c r="F144" s="6">
        <v>1</v>
      </c>
      <c r="G144" s="26">
        <f t="shared" si="17"/>
        <v>0</v>
      </c>
      <c r="H144" s="9"/>
      <c r="I144" s="9"/>
      <c r="J144" s="9"/>
      <c r="K144" s="29"/>
      <c r="M144" s="9"/>
      <c r="N144" s="9"/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9"/>
      <c r="F145" s="6">
        <v>1</v>
      </c>
      <c r="G145" s="26">
        <f t="shared" si="17"/>
        <v>0</v>
      </c>
      <c r="H145" s="9"/>
      <c r="I145" s="9"/>
      <c r="J145" s="9"/>
      <c r="K145" s="29"/>
      <c r="M145" s="9"/>
      <c r="N145" s="9"/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9"/>
      <c r="F146" s="6">
        <v>1</v>
      </c>
      <c r="G146" s="26">
        <f t="shared" si="17"/>
        <v>0</v>
      </c>
      <c r="H146" s="9"/>
      <c r="I146" s="9"/>
      <c r="J146" s="9"/>
      <c r="K146" s="29"/>
      <c r="M146" s="9"/>
      <c r="N146" s="9"/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9"/>
      <c r="F147" s="6">
        <v>1</v>
      </c>
      <c r="G147" s="26">
        <f t="shared" si="17"/>
        <v>0</v>
      </c>
      <c r="H147" s="9"/>
      <c r="I147" s="9"/>
      <c r="J147" s="9"/>
      <c r="K147" s="29"/>
      <c r="M147" s="9"/>
      <c r="N147" s="9"/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9"/>
      <c r="F148" s="6">
        <v>1</v>
      </c>
      <c r="G148" s="26">
        <f t="shared" si="17"/>
        <v>0</v>
      </c>
      <c r="H148" s="9"/>
      <c r="I148" s="9"/>
      <c r="J148" s="9"/>
      <c r="K148" s="59"/>
      <c r="M148" s="9"/>
      <c r="N148" s="9"/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9"/>
      <c r="F149" s="6">
        <v>1</v>
      </c>
      <c r="G149" s="26">
        <f t="shared" si="17"/>
        <v>0</v>
      </c>
      <c r="H149" s="9"/>
      <c r="I149" s="9"/>
      <c r="J149" s="9"/>
      <c r="K149" s="29"/>
      <c r="M149" s="9"/>
      <c r="N149" s="9"/>
    </row>
    <row r="150" spans="1:14" x14ac:dyDescent="0.2">
      <c r="A150" s="6"/>
      <c r="B150" s="6"/>
      <c r="C150" s="6"/>
      <c r="D150" s="6"/>
      <c r="E150" s="9"/>
      <c r="F150" s="6"/>
      <c r="G150" s="7"/>
      <c r="H150" s="9"/>
      <c r="I150" s="9"/>
      <c r="J150" s="9"/>
      <c r="K150" s="29"/>
      <c r="M150" s="9"/>
      <c r="N150" s="9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2"/>
      <c r="I151" s="62"/>
      <c r="J151" s="62"/>
      <c r="K151" s="63"/>
      <c r="L151" s="61"/>
      <c r="M151" s="62"/>
      <c r="N151" s="62"/>
    </row>
    <row r="152" spans="1:14" ht="27" customHeight="1" thickTop="1" x14ac:dyDescent="0.2">
      <c r="A152" s="2"/>
      <c r="B152" s="66" t="s">
        <v>186</v>
      </c>
      <c r="C152" s="67"/>
      <c r="D152"/>
      <c r="E152" s="50"/>
      <c r="L152" s="34"/>
    </row>
    <row r="153" spans="1:14" x14ac:dyDescent="0.2">
      <c r="A153" s="3"/>
      <c r="B153" s="68"/>
      <c r="C153"/>
      <c r="D153"/>
      <c r="E153" s="50"/>
      <c r="L153" s="34"/>
    </row>
    <row r="154" spans="1:14" x14ac:dyDescent="0.2">
      <c r="A154" s="4"/>
      <c r="B154" s="68"/>
      <c r="C154"/>
      <c r="D154"/>
      <c r="E154" s="50"/>
      <c r="L154" s="34"/>
    </row>
    <row r="155" spans="1:14" x14ac:dyDescent="0.2">
      <c r="A155" s="5"/>
      <c r="B155" s="68"/>
      <c r="C155"/>
      <c r="D155"/>
      <c r="E155" s="50"/>
      <c r="L155" s="34"/>
    </row>
    <row r="156" spans="1:14" x14ac:dyDescent="0.2">
      <c r="L156" s="34"/>
    </row>
    <row r="157" spans="1:14" x14ac:dyDescent="0.2">
      <c r="A157" s="20" t="s">
        <v>191</v>
      </c>
      <c r="L157" s="34"/>
    </row>
    <row r="158" spans="1:14" x14ac:dyDescent="0.2">
      <c r="A158" s="20" t="s">
        <v>192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>
      <selection activeCell="I2" sqref="I2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109" priority="24" operator="lessThan">
      <formula>6.5</formula>
    </cfRule>
    <cfRule type="cellIs" dxfId="108" priority="25" operator="greaterThan">
      <formula>8</formula>
    </cfRule>
  </conditionalFormatting>
  <conditionalFormatting sqref="H32:K32">
    <cfRule type="containsText" dxfId="107" priority="22" stopIfTrue="1" operator="containsText" text="&lt;">
      <formula>NOT(ISERROR(SEARCH("&lt;",H32)))</formula>
    </cfRule>
    <cfRule type="cellIs" dxfId="106" priority="23" operator="greaterThan">
      <formula>$E$32</formula>
    </cfRule>
  </conditionalFormatting>
  <conditionalFormatting sqref="H25:K25">
    <cfRule type="containsText" dxfId="105" priority="20" stopIfTrue="1" operator="containsText" text="&lt;">
      <formula>NOT(ISERROR(SEARCH("&lt;",H25)))</formula>
    </cfRule>
    <cfRule type="cellIs" dxfId="104" priority="21" operator="greaterThan">
      <formula>$E$25</formula>
    </cfRule>
  </conditionalFormatting>
  <conditionalFormatting sqref="H23:K23">
    <cfRule type="containsText" dxfId="103" priority="18" stopIfTrue="1" operator="containsText" text="&lt;">
      <formula>NOT(ISERROR(SEARCH("&lt;",H23)))</formula>
    </cfRule>
    <cfRule type="cellIs" dxfId="102" priority="19" operator="greaterThan">
      <formula>$E$23</formula>
    </cfRule>
  </conditionalFormatting>
  <conditionalFormatting sqref="H18:K18">
    <cfRule type="containsText" dxfId="101" priority="16" stopIfTrue="1" operator="containsText" text="&lt;">
      <formula>NOT(ISERROR(SEARCH("&lt;",H18)))</formula>
    </cfRule>
    <cfRule type="cellIs" dxfId="100" priority="17" operator="greaterThan">
      <formula>$E$18</formula>
    </cfRule>
  </conditionalFormatting>
  <conditionalFormatting sqref="H40:K40">
    <cfRule type="containsText" priority="14" stopIfTrue="1" operator="containsText" text="&lt;">
      <formula>NOT(ISERROR(SEARCH("&lt;",H40)))</formula>
    </cfRule>
    <cfRule type="cellIs" dxfId="99" priority="15" operator="greaterThan">
      <formula>$E$40</formula>
    </cfRule>
  </conditionalFormatting>
  <conditionalFormatting sqref="K58">
    <cfRule type="cellIs" dxfId="98" priority="13" operator="greaterThan">
      <formula>$E$58</formula>
    </cfRule>
  </conditionalFormatting>
  <conditionalFormatting sqref="K59">
    <cfRule type="cellIs" dxfId="97" priority="12" operator="greaterThan">
      <formula>$E$59</formula>
    </cfRule>
  </conditionalFormatting>
  <conditionalFormatting sqref="K61">
    <cfRule type="cellIs" dxfId="96" priority="11" operator="greaterThan">
      <formula>$E$61</formula>
    </cfRule>
  </conditionalFormatting>
  <conditionalFormatting sqref="K62">
    <cfRule type="cellIs" dxfId="95" priority="10" operator="greaterThan">
      <formula>$E$62</formula>
    </cfRule>
  </conditionalFormatting>
  <conditionalFormatting sqref="K64">
    <cfRule type="cellIs" dxfId="94" priority="9" operator="greaterThan">
      <formula>$E$64</formula>
    </cfRule>
  </conditionalFormatting>
  <conditionalFormatting sqref="K65">
    <cfRule type="cellIs" dxfId="93" priority="8" operator="greaterThan">
      <formula>$E$65</formula>
    </cfRule>
  </conditionalFormatting>
  <conditionalFormatting sqref="K66">
    <cfRule type="cellIs" dxfId="92" priority="7" operator="greaterThan">
      <formula>$E$66</formula>
    </cfRule>
  </conditionalFormatting>
  <conditionalFormatting sqref="K67">
    <cfRule type="cellIs" dxfId="91" priority="6" operator="greaterThan">
      <formula>$E$67</formula>
    </cfRule>
  </conditionalFormatting>
  <conditionalFormatting sqref="K70">
    <cfRule type="cellIs" dxfId="90" priority="5" operator="greaterThan">
      <formula>$E$70</formula>
    </cfRule>
  </conditionalFormatting>
  <conditionalFormatting sqref="K117">
    <cfRule type="cellIs" dxfId="89" priority="4" operator="greaterThan">
      <formula>$E$117</formula>
    </cfRule>
  </conditionalFormatting>
  <conditionalFormatting sqref="K58:K151">
    <cfRule type="containsText" priority="3" stopIfTrue="1" operator="containsText" text="&lt;">
      <formula>NOT(ISERROR(SEARCH("&lt;",K58)))</formula>
    </cfRule>
  </conditionalFormatting>
  <conditionalFormatting sqref="K20">
    <cfRule type="containsText" priority="1" stopIfTrue="1" operator="containsText" text="&lt;">
      <formula>NOT(ISERROR(SEARCH("&lt;",K20)))</formula>
    </cfRule>
    <cfRule type="cellIs" dxfId="88" priority="2" operator="greaterThan">
      <formula>$E$20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0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20" sqref="E20"/>
    </sheetView>
  </sheetViews>
  <sheetFormatPr defaultRowHeight="12.75" x14ac:dyDescent="0.2"/>
  <cols>
    <col min="1" max="1" width="31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16" customWidth="1"/>
  </cols>
  <sheetData>
    <row r="1" spans="1:14" ht="76.5" x14ac:dyDescent="0.2">
      <c r="A1" s="23" t="s">
        <v>145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160</v>
      </c>
      <c r="G1" s="25" t="s">
        <v>129</v>
      </c>
      <c r="H1" s="21" t="s">
        <v>159</v>
      </c>
      <c r="I1" s="21" t="s">
        <v>159</v>
      </c>
      <c r="J1" s="21" t="s">
        <v>159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40940</v>
      </c>
      <c r="I2" s="13">
        <v>41038</v>
      </c>
      <c r="J2" s="13">
        <v>41130</v>
      </c>
      <c r="K2" s="28">
        <v>41185</v>
      </c>
      <c r="L2" s="39"/>
      <c r="M2" s="12"/>
      <c r="N2" s="12"/>
    </row>
    <row r="3" spans="1:14" ht="13.5" customHeight="1" x14ac:dyDescent="0.2">
      <c r="A3" s="10"/>
      <c r="B3" s="10"/>
      <c r="C3" s="10"/>
      <c r="D3" s="10"/>
      <c r="E3" s="21"/>
      <c r="F3" s="10"/>
      <c r="G3" s="10"/>
      <c r="H3" s="33" t="s">
        <v>168</v>
      </c>
      <c r="I3" s="33" t="s">
        <v>168</v>
      </c>
      <c r="J3" s="33" t="s">
        <v>168</v>
      </c>
      <c r="K3" s="33" t="s">
        <v>169</v>
      </c>
      <c r="L3" s="35"/>
      <c r="M3" s="14"/>
      <c r="N3" s="14"/>
    </row>
    <row r="4" spans="1:14" x14ac:dyDescent="0.2">
      <c r="A4" s="10"/>
      <c r="B4" s="10"/>
      <c r="C4" s="10"/>
      <c r="D4" s="10"/>
      <c r="E4" s="47"/>
      <c r="F4" s="10"/>
      <c r="G4" s="10"/>
      <c r="H4" s="33"/>
      <c r="I4" s="33" t="s">
        <v>184</v>
      </c>
      <c r="J4" s="33"/>
      <c r="K4" s="33"/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19" si="0">COUNTA(H5:K5)</f>
        <v>3</v>
      </c>
      <c r="H5" s="9">
        <v>8.1</v>
      </c>
      <c r="I5" s="9"/>
      <c r="J5" s="9">
        <v>8.15</v>
      </c>
      <c r="K5" s="29">
        <v>7.95</v>
      </c>
      <c r="L5" s="36">
        <f>MIN(H5:K5)</f>
        <v>7.95</v>
      </c>
      <c r="M5" s="56">
        <f>AVERAGE(H5:K5)</f>
        <v>8.0666666666666664</v>
      </c>
      <c r="N5" s="9">
        <f>MAX(H5:K5)</f>
        <v>8.15</v>
      </c>
    </row>
    <row r="6" spans="1:14" x14ac:dyDescent="0.2">
      <c r="A6" s="6" t="s">
        <v>157</v>
      </c>
      <c r="B6" s="6" t="s">
        <v>133</v>
      </c>
      <c r="C6" s="6">
        <v>1</v>
      </c>
      <c r="D6" s="6"/>
      <c r="E6" s="9"/>
      <c r="F6" s="6">
        <v>4</v>
      </c>
      <c r="G6" s="26">
        <f>COUNTA(H6:K6)</f>
        <v>3</v>
      </c>
      <c r="H6" s="9">
        <v>627</v>
      </c>
      <c r="I6" s="9"/>
      <c r="J6" s="9">
        <v>792</v>
      </c>
      <c r="K6" s="29">
        <v>933</v>
      </c>
      <c r="L6" s="36">
        <f>MIN(H6:K6)</f>
        <v>627</v>
      </c>
      <c r="M6" s="56">
        <f t="shared" ref="M6:M30" si="1">AVERAGE(H6:K6)</f>
        <v>784</v>
      </c>
      <c r="N6" s="9">
        <f t="shared" ref="N6:N30" si="2">MAX(H6:K6)</f>
        <v>933</v>
      </c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>
        <v>4</v>
      </c>
      <c r="G7" s="26">
        <f t="shared" si="0"/>
        <v>3</v>
      </c>
      <c r="H7" s="9">
        <v>116</v>
      </c>
      <c r="I7" s="9"/>
      <c r="J7" s="9">
        <v>76</v>
      </c>
      <c r="K7" s="29">
        <v>22</v>
      </c>
      <c r="L7" s="36">
        <f t="shared" ref="L7:L30" si="3">MIN(H7:K7)</f>
        <v>22</v>
      </c>
      <c r="M7" s="56">
        <f t="shared" si="1"/>
        <v>71.333333333333329</v>
      </c>
      <c r="N7" s="9">
        <f t="shared" si="2"/>
        <v>116</v>
      </c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0"/>
        <v>3</v>
      </c>
      <c r="H8" s="9" t="s">
        <v>173</v>
      </c>
      <c r="I8" s="9"/>
      <c r="J8" s="9" t="s">
        <v>173</v>
      </c>
      <c r="K8" s="29" t="s">
        <v>173</v>
      </c>
      <c r="L8" s="44" t="s">
        <v>195</v>
      </c>
      <c r="M8" s="56" t="s">
        <v>195</v>
      </c>
      <c r="N8" s="9" t="s">
        <v>195</v>
      </c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0"/>
        <v>3</v>
      </c>
      <c r="H9" s="9" t="s">
        <v>173</v>
      </c>
      <c r="I9" s="9"/>
      <c r="J9" s="9" t="s">
        <v>173</v>
      </c>
      <c r="K9" s="9" t="s">
        <v>173</v>
      </c>
      <c r="L9" s="36" t="s">
        <v>195</v>
      </c>
      <c r="M9" s="56" t="s">
        <v>195</v>
      </c>
      <c r="N9" s="9" t="s">
        <v>195</v>
      </c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0"/>
        <v>3</v>
      </c>
      <c r="H10" s="9">
        <v>174</v>
      </c>
      <c r="I10" s="9"/>
      <c r="J10" s="9">
        <v>250</v>
      </c>
      <c r="K10" s="29">
        <v>236</v>
      </c>
      <c r="L10" s="36">
        <f t="shared" si="3"/>
        <v>174</v>
      </c>
      <c r="M10" s="56">
        <f t="shared" si="1"/>
        <v>220</v>
      </c>
      <c r="N10" s="9">
        <f t="shared" si="2"/>
        <v>250</v>
      </c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0"/>
        <v>3</v>
      </c>
      <c r="H11" s="9">
        <v>174</v>
      </c>
      <c r="I11" s="9"/>
      <c r="J11" s="9">
        <v>250</v>
      </c>
      <c r="K11" s="29">
        <v>236</v>
      </c>
      <c r="L11" s="36">
        <f t="shared" si="3"/>
        <v>174</v>
      </c>
      <c r="M11" s="56">
        <f t="shared" si="1"/>
        <v>220</v>
      </c>
      <c r="N11" s="9">
        <f t="shared" si="2"/>
        <v>250</v>
      </c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0"/>
        <v>3</v>
      </c>
      <c r="H12" s="9">
        <v>34</v>
      </c>
      <c r="I12" s="9"/>
      <c r="J12" s="9">
        <v>46</v>
      </c>
      <c r="K12" s="29" t="s">
        <v>173</v>
      </c>
      <c r="L12" s="36">
        <f t="shared" si="3"/>
        <v>34</v>
      </c>
      <c r="M12" s="56">
        <f t="shared" si="1"/>
        <v>40</v>
      </c>
      <c r="N12" s="9">
        <f t="shared" si="2"/>
        <v>46</v>
      </c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0"/>
        <v>3</v>
      </c>
      <c r="H13" s="9">
        <v>62</v>
      </c>
      <c r="I13" s="9"/>
      <c r="J13" s="9">
        <v>83</v>
      </c>
      <c r="K13" s="29">
        <v>131</v>
      </c>
      <c r="L13" s="36">
        <f t="shared" si="3"/>
        <v>62</v>
      </c>
      <c r="M13" s="56">
        <f t="shared" si="1"/>
        <v>92</v>
      </c>
      <c r="N13" s="9">
        <f t="shared" si="2"/>
        <v>131</v>
      </c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0"/>
        <v>3</v>
      </c>
      <c r="H14" s="9">
        <v>36</v>
      </c>
      <c r="I14" s="9"/>
      <c r="J14" s="9">
        <v>54</v>
      </c>
      <c r="K14" s="29">
        <v>51</v>
      </c>
      <c r="L14" s="36">
        <f t="shared" si="3"/>
        <v>36</v>
      </c>
      <c r="M14" s="56">
        <f t="shared" si="1"/>
        <v>47</v>
      </c>
      <c r="N14" s="9">
        <f t="shared" si="2"/>
        <v>54</v>
      </c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0"/>
        <v>3</v>
      </c>
      <c r="H15" s="9">
        <v>16</v>
      </c>
      <c r="I15" s="9"/>
      <c r="J15" s="9">
        <v>26</v>
      </c>
      <c r="K15" s="29">
        <v>24</v>
      </c>
      <c r="L15" s="36">
        <f t="shared" si="3"/>
        <v>16</v>
      </c>
      <c r="M15" s="56">
        <f t="shared" si="1"/>
        <v>22</v>
      </c>
      <c r="N15" s="9">
        <f t="shared" si="2"/>
        <v>26</v>
      </c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0"/>
        <v>3</v>
      </c>
      <c r="H16" s="9">
        <v>54</v>
      </c>
      <c r="I16" s="9"/>
      <c r="J16" s="9">
        <v>64</v>
      </c>
      <c r="K16" s="29">
        <v>82</v>
      </c>
      <c r="L16" s="36">
        <f t="shared" si="3"/>
        <v>54</v>
      </c>
      <c r="M16" s="56">
        <f t="shared" si="1"/>
        <v>66.666666666666671</v>
      </c>
      <c r="N16" s="9">
        <f t="shared" si="2"/>
        <v>82</v>
      </c>
    </row>
    <row r="17" spans="1:14" ht="14.25" customHeight="1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0"/>
        <v>3</v>
      </c>
      <c r="H17" s="9">
        <v>16</v>
      </c>
      <c r="I17" s="9"/>
      <c r="J17" s="9">
        <v>14</v>
      </c>
      <c r="K17" s="29">
        <v>19</v>
      </c>
      <c r="L17" s="36">
        <f t="shared" si="3"/>
        <v>14</v>
      </c>
      <c r="M17" s="56">
        <f t="shared" si="1"/>
        <v>16.333333333333332</v>
      </c>
      <c r="N17" s="9">
        <f t="shared" si="2"/>
        <v>19</v>
      </c>
    </row>
    <row r="18" spans="1:14" x14ac:dyDescent="0.2">
      <c r="A18" s="6" t="s">
        <v>146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0"/>
        <v>2</v>
      </c>
      <c r="H18" s="9">
        <v>0.128</v>
      </c>
      <c r="I18" s="9"/>
      <c r="J18" s="9">
        <v>0.33700000000000002</v>
      </c>
      <c r="K18" s="29"/>
      <c r="L18" s="36">
        <f t="shared" si="3"/>
        <v>0.128</v>
      </c>
      <c r="M18" s="56">
        <f t="shared" si="1"/>
        <v>0.23250000000000001</v>
      </c>
      <c r="N18" s="9">
        <f t="shared" si="2"/>
        <v>0.33700000000000002</v>
      </c>
    </row>
    <row r="19" spans="1:14" x14ac:dyDescent="0.2">
      <c r="A19" s="6" t="s">
        <v>147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0"/>
        <v>2</v>
      </c>
      <c r="H19" s="9" t="s">
        <v>174</v>
      </c>
      <c r="I19" s="9"/>
      <c r="J19" s="9">
        <v>7.0000000000000007E-2</v>
      </c>
      <c r="K19" s="29"/>
      <c r="L19" s="36">
        <f t="shared" si="3"/>
        <v>7.0000000000000007E-2</v>
      </c>
      <c r="M19" s="56">
        <f t="shared" si="1"/>
        <v>7.0000000000000007E-2</v>
      </c>
      <c r="N19" s="9">
        <f t="shared" si="2"/>
        <v>7.0000000000000007E-2</v>
      </c>
    </row>
    <row r="20" spans="1:14" x14ac:dyDescent="0.2">
      <c r="A20" s="6" t="s">
        <v>148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>
        <v>0.55000000000000004</v>
      </c>
      <c r="L20" s="36">
        <f t="shared" si="3"/>
        <v>0.55000000000000004</v>
      </c>
      <c r="M20" s="56">
        <f t="shared" si="1"/>
        <v>0.55000000000000004</v>
      </c>
      <c r="N20" s="9">
        <f t="shared" si="2"/>
        <v>0.55000000000000004</v>
      </c>
    </row>
    <row r="21" spans="1:14" x14ac:dyDescent="0.2">
      <c r="A21" s="6" t="s">
        <v>149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>
        <v>0.56999999999999995</v>
      </c>
      <c r="L21" s="36">
        <f t="shared" si="3"/>
        <v>0.56999999999999995</v>
      </c>
      <c r="M21" s="56">
        <f t="shared" si="1"/>
        <v>0.56999999999999995</v>
      </c>
      <c r="N21" s="9">
        <f t="shared" si="2"/>
        <v>0.56999999999999995</v>
      </c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0" si="4">COUNTA(H22:K22)</f>
        <v>3</v>
      </c>
      <c r="H22" s="9">
        <v>0.3</v>
      </c>
      <c r="I22" s="9"/>
      <c r="J22" s="9">
        <v>0.3</v>
      </c>
      <c r="K22" s="29">
        <v>0.4</v>
      </c>
      <c r="L22" s="36">
        <f t="shared" si="3"/>
        <v>0.3</v>
      </c>
      <c r="M22" s="56">
        <f t="shared" si="1"/>
        <v>0.33333333333333331</v>
      </c>
      <c r="N22" s="9">
        <f t="shared" si="2"/>
        <v>0.4</v>
      </c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4"/>
        <v>3</v>
      </c>
      <c r="H23" s="9">
        <v>0.14000000000000001</v>
      </c>
      <c r="I23" s="9"/>
      <c r="J23" s="9">
        <v>1.01</v>
      </c>
      <c r="K23" s="29">
        <v>1.55</v>
      </c>
      <c r="L23" s="36">
        <f t="shared" si="3"/>
        <v>0.14000000000000001</v>
      </c>
      <c r="M23" s="56">
        <f t="shared" si="1"/>
        <v>0.9</v>
      </c>
      <c r="N23" s="9">
        <f t="shared" si="2"/>
        <v>1.55</v>
      </c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9"/>
      <c r="F24" s="6">
        <v>4</v>
      </c>
      <c r="G24" s="26">
        <f t="shared" si="4"/>
        <v>3</v>
      </c>
      <c r="H24" s="9">
        <v>0.01</v>
      </c>
      <c r="I24" s="9"/>
      <c r="J24" s="9">
        <v>0.12</v>
      </c>
      <c r="K24" s="29">
        <v>0.1</v>
      </c>
      <c r="L24" s="36">
        <f t="shared" si="3"/>
        <v>0.01</v>
      </c>
      <c r="M24" s="56">
        <f t="shared" si="1"/>
        <v>7.6666666666666675E-2</v>
      </c>
      <c r="N24" s="9">
        <f t="shared" si="2"/>
        <v>0.12</v>
      </c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4"/>
        <v>3</v>
      </c>
      <c r="H25" s="9">
        <v>0.05</v>
      </c>
      <c r="I25" s="9"/>
      <c r="J25" s="9">
        <v>0.94</v>
      </c>
      <c r="K25" s="29">
        <v>0.38</v>
      </c>
      <c r="L25" s="36">
        <f t="shared" si="3"/>
        <v>0.05</v>
      </c>
      <c r="M25" s="56">
        <f t="shared" si="1"/>
        <v>0.45666666666666672</v>
      </c>
      <c r="N25" s="9">
        <f t="shared" si="2"/>
        <v>0.94</v>
      </c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4"/>
        <v>3</v>
      </c>
      <c r="H26" s="9">
        <v>0.06</v>
      </c>
      <c r="I26" s="9"/>
      <c r="J26" s="9">
        <v>1.06</v>
      </c>
      <c r="K26" s="29">
        <v>0.48</v>
      </c>
      <c r="L26" s="36">
        <f t="shared" si="3"/>
        <v>0.06</v>
      </c>
      <c r="M26" s="56">
        <f t="shared" si="1"/>
        <v>0.53333333333333333</v>
      </c>
      <c r="N26" s="9">
        <f t="shared" si="2"/>
        <v>1.06</v>
      </c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4"/>
        <v>3</v>
      </c>
      <c r="H27" s="9">
        <v>5.93</v>
      </c>
      <c r="I27" s="9"/>
      <c r="J27" s="9">
        <v>8.2899999999999991</v>
      </c>
      <c r="K27" s="29">
        <v>8.41</v>
      </c>
      <c r="L27" s="36">
        <f t="shared" si="3"/>
        <v>5.93</v>
      </c>
      <c r="M27" s="56">
        <f t="shared" si="1"/>
        <v>7.543333333333333</v>
      </c>
      <c r="N27" s="9">
        <f t="shared" si="2"/>
        <v>8.41</v>
      </c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4"/>
        <v>3</v>
      </c>
      <c r="H28" s="9">
        <v>5.87</v>
      </c>
      <c r="I28" s="17"/>
      <c r="J28" s="9">
        <v>7.98</v>
      </c>
      <c r="K28" s="29">
        <v>8.57</v>
      </c>
      <c r="L28" s="36">
        <f t="shared" si="3"/>
        <v>5.87</v>
      </c>
      <c r="M28" s="56">
        <f t="shared" si="1"/>
        <v>7.4733333333333336</v>
      </c>
      <c r="N28" s="9">
        <f t="shared" si="2"/>
        <v>8.57</v>
      </c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4"/>
        <v>3</v>
      </c>
      <c r="H29" s="9">
        <v>0.53</v>
      </c>
      <c r="I29" s="9"/>
      <c r="J29" s="9">
        <v>1.95</v>
      </c>
      <c r="K29" s="29">
        <v>0.96</v>
      </c>
      <c r="L29" s="36">
        <f t="shared" si="3"/>
        <v>0.53</v>
      </c>
      <c r="M29" s="56">
        <f t="shared" si="1"/>
        <v>1.1466666666666667</v>
      </c>
      <c r="N29" s="9">
        <f t="shared" si="2"/>
        <v>1.95</v>
      </c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4"/>
        <v>3</v>
      </c>
      <c r="H30" s="18">
        <v>14</v>
      </c>
      <c r="I30" s="9"/>
      <c r="J30" s="18">
        <v>18</v>
      </c>
      <c r="K30" s="29">
        <v>19</v>
      </c>
      <c r="L30" s="36">
        <f t="shared" si="3"/>
        <v>14</v>
      </c>
      <c r="M30" s="56">
        <f t="shared" si="1"/>
        <v>17</v>
      </c>
      <c r="N30" s="9">
        <f t="shared" si="2"/>
        <v>19</v>
      </c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/>
      <c r="H31" s="9"/>
      <c r="I31" s="9"/>
      <c r="J31" s="9"/>
      <c r="K31" s="29" t="s">
        <v>177</v>
      </c>
      <c r="L31" s="36" t="s">
        <v>195</v>
      </c>
      <c r="M31" s="56" t="s">
        <v>195</v>
      </c>
      <c r="N31" s="9" t="s">
        <v>195</v>
      </c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8">
        <v>0.32</v>
      </c>
      <c r="F32" s="6">
        <v>4</v>
      </c>
      <c r="G32" s="26">
        <f t="shared" ref="G32" si="5">COUNTA(H32:K32)</f>
        <v>3</v>
      </c>
      <c r="H32" s="9" t="s">
        <v>174</v>
      </c>
      <c r="I32" s="9"/>
      <c r="J32" s="9" t="s">
        <v>174</v>
      </c>
      <c r="K32" s="29" t="s">
        <v>174</v>
      </c>
      <c r="L32" s="36" t="s">
        <v>195</v>
      </c>
      <c r="M32" s="56" t="s">
        <v>195</v>
      </c>
      <c r="N32" s="9" t="s">
        <v>195</v>
      </c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60"/>
      <c r="L33" s="35"/>
      <c r="M33" s="60"/>
      <c r="N33" s="60"/>
    </row>
    <row r="34" spans="1:14" x14ac:dyDescent="0.2">
      <c r="A34" s="10" t="s">
        <v>150</v>
      </c>
      <c r="B34" s="10"/>
      <c r="C34" s="10"/>
      <c r="D34" s="10"/>
      <c r="E34" s="21"/>
      <c r="F34" s="10"/>
      <c r="G34" s="10"/>
      <c r="H34" s="14"/>
      <c r="I34" s="14"/>
      <c r="J34" s="14"/>
      <c r="K34" s="60"/>
      <c r="L34" s="35"/>
      <c r="M34" s="60"/>
      <c r="N34" s="6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6">COUNTA(H35:K35)</f>
        <v>3</v>
      </c>
      <c r="H35" s="9" t="s">
        <v>176</v>
      </c>
      <c r="I35" s="9"/>
      <c r="J35" s="9" t="s">
        <v>176</v>
      </c>
      <c r="K35" s="9" t="s">
        <v>176</v>
      </c>
      <c r="L35" s="44" t="s">
        <v>195</v>
      </c>
      <c r="M35" s="56" t="s">
        <v>195</v>
      </c>
      <c r="N35" s="9" t="s">
        <v>195</v>
      </c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6"/>
        <v>3</v>
      </c>
      <c r="H36" s="19" t="s">
        <v>176</v>
      </c>
      <c r="I36" s="19"/>
      <c r="J36" s="9" t="s">
        <v>176</v>
      </c>
      <c r="K36" s="9" t="s">
        <v>176</v>
      </c>
      <c r="L36" s="36" t="s">
        <v>195</v>
      </c>
      <c r="M36" s="56" t="s">
        <v>195</v>
      </c>
      <c r="N36" s="9" t="s">
        <v>195</v>
      </c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6"/>
        <v>3</v>
      </c>
      <c r="H37" s="9" t="s">
        <v>176</v>
      </c>
      <c r="I37" s="9"/>
      <c r="J37" s="9" t="s">
        <v>176</v>
      </c>
      <c r="K37" s="9" t="s">
        <v>176</v>
      </c>
      <c r="L37" s="36" t="s">
        <v>195</v>
      </c>
      <c r="M37" s="56" t="s">
        <v>195</v>
      </c>
      <c r="N37" s="9" t="s">
        <v>195</v>
      </c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6"/>
        <v>3</v>
      </c>
      <c r="H38" s="9" t="s">
        <v>176</v>
      </c>
      <c r="I38" s="9"/>
      <c r="J38" s="9" t="s">
        <v>176</v>
      </c>
      <c r="K38" s="9" t="s">
        <v>176</v>
      </c>
      <c r="L38" s="36" t="s">
        <v>195</v>
      </c>
      <c r="M38" s="56" t="s">
        <v>195</v>
      </c>
      <c r="N38" s="9" t="s">
        <v>195</v>
      </c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6"/>
        <v>3</v>
      </c>
      <c r="H39" s="9" t="s">
        <v>176</v>
      </c>
      <c r="I39" s="9"/>
      <c r="J39" s="9" t="s">
        <v>176</v>
      </c>
      <c r="K39" s="9" t="s">
        <v>176</v>
      </c>
      <c r="L39" s="36" t="s">
        <v>195</v>
      </c>
      <c r="M39" s="56" t="s">
        <v>195</v>
      </c>
      <c r="N39" s="9" t="s">
        <v>195</v>
      </c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1">
        <v>0.09</v>
      </c>
      <c r="F40" s="15">
        <v>4</v>
      </c>
      <c r="G40" s="26">
        <f t="shared" si="6"/>
        <v>3</v>
      </c>
      <c r="H40" s="9" t="s">
        <v>176</v>
      </c>
      <c r="I40" s="9"/>
      <c r="J40" s="9" t="s">
        <v>176</v>
      </c>
      <c r="K40" s="9" t="s">
        <v>176</v>
      </c>
      <c r="L40" s="36" t="s">
        <v>195</v>
      </c>
      <c r="M40" s="56" t="s">
        <v>195</v>
      </c>
      <c r="N40" s="9" t="s">
        <v>195</v>
      </c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9"/>
      <c r="F41" s="15">
        <v>4</v>
      </c>
      <c r="G41" s="26">
        <f t="shared" si="6"/>
        <v>3</v>
      </c>
      <c r="H41" s="9" t="s">
        <v>176</v>
      </c>
      <c r="I41" s="9"/>
      <c r="J41" s="9" t="s">
        <v>176</v>
      </c>
      <c r="K41" s="9" t="s">
        <v>176</v>
      </c>
      <c r="L41" s="36" t="s">
        <v>195</v>
      </c>
      <c r="M41" s="56" t="s">
        <v>195</v>
      </c>
      <c r="N41" s="9" t="s">
        <v>195</v>
      </c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9"/>
      <c r="F42" s="15">
        <v>4</v>
      </c>
      <c r="G42" s="26">
        <f t="shared" si="6"/>
        <v>3</v>
      </c>
      <c r="H42" s="9" t="s">
        <v>176</v>
      </c>
      <c r="I42" s="9"/>
      <c r="J42" s="9" t="s">
        <v>176</v>
      </c>
      <c r="K42" s="9" t="s">
        <v>176</v>
      </c>
      <c r="L42" s="36" t="s">
        <v>195</v>
      </c>
      <c r="M42" s="56" t="s">
        <v>195</v>
      </c>
      <c r="N42" s="9" t="s">
        <v>195</v>
      </c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9"/>
      <c r="F43" s="15">
        <v>4</v>
      </c>
      <c r="G43" s="26">
        <f t="shared" si="6"/>
        <v>3</v>
      </c>
      <c r="H43" s="9" t="s">
        <v>176</v>
      </c>
      <c r="I43" s="9"/>
      <c r="J43" s="9" t="s">
        <v>176</v>
      </c>
      <c r="K43" s="9" t="s">
        <v>176</v>
      </c>
      <c r="L43" s="36" t="s">
        <v>195</v>
      </c>
      <c r="M43" s="56" t="s">
        <v>195</v>
      </c>
      <c r="N43" s="9" t="s">
        <v>195</v>
      </c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9"/>
      <c r="F44" s="15">
        <v>4</v>
      </c>
      <c r="G44" s="26">
        <f t="shared" si="6"/>
        <v>3</v>
      </c>
      <c r="H44" s="9" t="s">
        <v>176</v>
      </c>
      <c r="I44" s="9"/>
      <c r="J44" s="9" t="s">
        <v>176</v>
      </c>
      <c r="K44" s="9" t="s">
        <v>176</v>
      </c>
      <c r="L44" s="36" t="s">
        <v>195</v>
      </c>
      <c r="M44" s="56" t="s">
        <v>195</v>
      </c>
      <c r="N44" s="9" t="s">
        <v>195</v>
      </c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9"/>
      <c r="F45" s="15">
        <v>4</v>
      </c>
      <c r="G45" s="26">
        <f t="shared" si="6"/>
        <v>3</v>
      </c>
      <c r="H45" s="9" t="s">
        <v>176</v>
      </c>
      <c r="I45" s="9"/>
      <c r="J45" s="9" t="s">
        <v>176</v>
      </c>
      <c r="K45" s="9" t="s">
        <v>176</v>
      </c>
      <c r="L45" s="36" t="s">
        <v>195</v>
      </c>
      <c r="M45" s="56" t="s">
        <v>195</v>
      </c>
      <c r="N45" s="9" t="s">
        <v>195</v>
      </c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9"/>
      <c r="F46" s="15">
        <v>4</v>
      </c>
      <c r="G46" s="26">
        <f t="shared" si="6"/>
        <v>3</v>
      </c>
      <c r="H46" s="9" t="s">
        <v>176</v>
      </c>
      <c r="I46" s="9"/>
      <c r="J46" s="9" t="s">
        <v>176</v>
      </c>
      <c r="K46" s="9" t="s">
        <v>176</v>
      </c>
      <c r="L46" s="36" t="s">
        <v>195</v>
      </c>
      <c r="M46" s="56" t="s">
        <v>195</v>
      </c>
      <c r="N46" s="9" t="s">
        <v>195</v>
      </c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9"/>
      <c r="F47" s="15">
        <v>4</v>
      </c>
      <c r="G47" s="26">
        <f t="shared" si="6"/>
        <v>3</v>
      </c>
      <c r="H47" s="9" t="s">
        <v>176</v>
      </c>
      <c r="I47" s="9"/>
      <c r="J47" s="9" t="s">
        <v>176</v>
      </c>
      <c r="K47" s="9" t="s">
        <v>176</v>
      </c>
      <c r="L47" s="36" t="s">
        <v>195</v>
      </c>
      <c r="M47" s="56" t="s">
        <v>195</v>
      </c>
      <c r="N47" s="9" t="s">
        <v>195</v>
      </c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9"/>
      <c r="F48" s="15">
        <v>4</v>
      </c>
      <c r="G48" s="26">
        <f t="shared" si="6"/>
        <v>3</v>
      </c>
      <c r="H48" s="9" t="s">
        <v>176</v>
      </c>
      <c r="I48" s="9"/>
      <c r="J48" s="9" t="s">
        <v>176</v>
      </c>
      <c r="K48" s="9" t="s">
        <v>176</v>
      </c>
      <c r="L48" s="36" t="s">
        <v>195</v>
      </c>
      <c r="M48" s="56" t="s">
        <v>195</v>
      </c>
      <c r="N48" s="9" t="s">
        <v>195</v>
      </c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9"/>
      <c r="F49" s="15">
        <v>4</v>
      </c>
      <c r="G49" s="26">
        <f t="shared" si="6"/>
        <v>3</v>
      </c>
      <c r="H49" s="9" t="s">
        <v>176</v>
      </c>
      <c r="I49" s="9"/>
      <c r="J49" s="9" t="s">
        <v>176</v>
      </c>
      <c r="K49" s="9" t="s">
        <v>176</v>
      </c>
      <c r="L49" s="36" t="s">
        <v>195</v>
      </c>
      <c r="M49" s="56" t="s">
        <v>195</v>
      </c>
      <c r="N49" s="9" t="s">
        <v>195</v>
      </c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9"/>
      <c r="F50" s="15">
        <v>4</v>
      </c>
      <c r="G50" s="26">
        <f t="shared" si="6"/>
        <v>3</v>
      </c>
      <c r="H50" s="9" t="s">
        <v>176</v>
      </c>
      <c r="I50" s="9"/>
      <c r="J50" s="9" t="s">
        <v>176</v>
      </c>
      <c r="K50" s="9" t="s">
        <v>176</v>
      </c>
      <c r="L50" s="36" t="s">
        <v>195</v>
      </c>
      <c r="M50" s="56" t="s">
        <v>195</v>
      </c>
      <c r="N50" s="9" t="s">
        <v>195</v>
      </c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9"/>
      <c r="F51" s="15">
        <v>4</v>
      </c>
      <c r="G51" s="26">
        <f t="shared" si="6"/>
        <v>3</v>
      </c>
      <c r="H51" s="9" t="s">
        <v>176</v>
      </c>
      <c r="I51" s="9"/>
      <c r="J51" s="9" t="s">
        <v>176</v>
      </c>
      <c r="K51" s="9" t="s">
        <v>176</v>
      </c>
      <c r="L51" s="36" t="s">
        <v>195</v>
      </c>
      <c r="M51" s="56" t="s">
        <v>195</v>
      </c>
      <c r="N51" s="9" t="s">
        <v>195</v>
      </c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9"/>
      <c r="F52" s="15">
        <v>4</v>
      </c>
      <c r="G52" s="26">
        <f t="shared" si="6"/>
        <v>3</v>
      </c>
      <c r="H52" s="9" t="s">
        <v>176</v>
      </c>
      <c r="I52" s="9"/>
      <c r="J52" s="9" t="s">
        <v>176</v>
      </c>
      <c r="K52" s="9" t="s">
        <v>176</v>
      </c>
      <c r="L52" s="36" t="s">
        <v>195</v>
      </c>
      <c r="M52" s="56" t="s">
        <v>195</v>
      </c>
      <c r="N52" s="9" t="s">
        <v>195</v>
      </c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9"/>
      <c r="F53" s="15">
        <v>4</v>
      </c>
      <c r="G53" s="26">
        <f t="shared" si="6"/>
        <v>3</v>
      </c>
      <c r="H53" s="9" t="s">
        <v>177</v>
      </c>
      <c r="I53" s="9"/>
      <c r="J53" s="9" t="s">
        <v>177</v>
      </c>
      <c r="K53" s="29" t="s">
        <v>177</v>
      </c>
      <c r="L53" s="36" t="s">
        <v>195</v>
      </c>
      <c r="M53" s="56" t="s">
        <v>195</v>
      </c>
      <c r="N53" s="9" t="s">
        <v>195</v>
      </c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9"/>
      <c r="F54" s="15">
        <v>4</v>
      </c>
      <c r="G54" s="26">
        <f t="shared" si="6"/>
        <v>3</v>
      </c>
      <c r="H54" s="9" t="s">
        <v>176</v>
      </c>
      <c r="I54" s="9"/>
      <c r="J54" s="9" t="s">
        <v>176</v>
      </c>
      <c r="K54" s="29" t="s">
        <v>176</v>
      </c>
      <c r="L54" s="36" t="s">
        <v>195</v>
      </c>
      <c r="M54" s="56" t="s">
        <v>195</v>
      </c>
      <c r="N54" s="9" t="s">
        <v>195</v>
      </c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9"/>
      <c r="F55" s="15">
        <v>4</v>
      </c>
      <c r="G55" s="26">
        <f t="shared" si="6"/>
        <v>3</v>
      </c>
      <c r="H55" s="9" t="s">
        <v>177</v>
      </c>
      <c r="I55" s="9"/>
      <c r="J55" s="9" t="s">
        <v>177</v>
      </c>
      <c r="K55" s="29" t="s">
        <v>177</v>
      </c>
      <c r="L55" s="36" t="s">
        <v>195</v>
      </c>
      <c r="M55" s="56" t="s">
        <v>195</v>
      </c>
      <c r="N55" s="9" t="s">
        <v>195</v>
      </c>
    </row>
    <row r="56" spans="1:14" x14ac:dyDescent="0.2">
      <c r="A56" s="10"/>
      <c r="B56" s="10"/>
      <c r="C56" s="10"/>
      <c r="D56" s="10"/>
      <c r="E56" s="21"/>
      <c r="F56" s="10"/>
      <c r="G56" s="10"/>
      <c r="H56" s="14"/>
      <c r="I56" s="14"/>
      <c r="J56" s="14"/>
      <c r="K56" s="60"/>
      <c r="L56" s="35"/>
      <c r="M56" s="60"/>
      <c r="N56" s="14"/>
    </row>
    <row r="57" spans="1:14" x14ac:dyDescent="0.2">
      <c r="A57" s="10" t="s">
        <v>151</v>
      </c>
      <c r="B57" s="10"/>
      <c r="C57" s="10"/>
      <c r="D57" s="10"/>
      <c r="E57" s="21"/>
      <c r="F57" s="10"/>
      <c r="G57" s="10"/>
      <c r="H57" s="14"/>
      <c r="I57" s="14"/>
      <c r="J57" s="14"/>
      <c r="K57" s="60"/>
      <c r="L57" s="35"/>
      <c r="M57" s="60"/>
      <c r="N57" s="14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6" si="7">COUNTA(H58:K58)</f>
        <v>1</v>
      </c>
      <c r="H58" s="9"/>
      <c r="I58" s="9"/>
      <c r="J58" s="9"/>
      <c r="K58" s="29">
        <v>0.5</v>
      </c>
      <c r="L58" s="36">
        <f t="shared" ref="L58:L67" si="8">MIN(H58:K58)</f>
        <v>0.5</v>
      </c>
      <c r="M58" s="9">
        <f t="shared" ref="M58:M67" si="9">AVERAGE(H58:K58)</f>
        <v>0.5</v>
      </c>
      <c r="N58" s="9">
        <f t="shared" ref="N58:N67" si="10">MAX(H58:K58)</f>
        <v>0.5</v>
      </c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1">
        <v>1.2999999999999999E-2</v>
      </c>
      <c r="F59" s="6">
        <v>1</v>
      </c>
      <c r="G59" s="26">
        <f t="shared" si="7"/>
        <v>1</v>
      </c>
      <c r="H59" s="9"/>
      <c r="I59" s="9"/>
      <c r="J59" s="9"/>
      <c r="K59" s="29">
        <v>5.0000000000000001E-3</v>
      </c>
      <c r="L59" s="46">
        <f t="shared" si="8"/>
        <v>5.0000000000000001E-3</v>
      </c>
      <c r="M59" s="9">
        <f t="shared" si="9"/>
        <v>5.0000000000000001E-3</v>
      </c>
      <c r="N59" s="9">
        <f t="shared" si="10"/>
        <v>5.0000000000000001E-3</v>
      </c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9"/>
      <c r="F60" s="6">
        <v>1</v>
      </c>
      <c r="G60" s="26">
        <f t="shared" si="7"/>
        <v>1</v>
      </c>
      <c r="H60" s="9"/>
      <c r="I60" s="9"/>
      <c r="J60" s="9"/>
      <c r="K60" s="29">
        <v>0.08</v>
      </c>
      <c r="L60" s="36">
        <f t="shared" si="8"/>
        <v>0.08</v>
      </c>
      <c r="M60" s="9">
        <f t="shared" si="9"/>
        <v>0.08</v>
      </c>
      <c r="N60" s="9">
        <f t="shared" si="10"/>
        <v>0.08</v>
      </c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45">
        <v>2.0000000000000001E-4</v>
      </c>
      <c r="F61" s="6">
        <v>1</v>
      </c>
      <c r="G61" s="26">
        <f t="shared" si="7"/>
        <v>1</v>
      </c>
      <c r="H61" s="9"/>
      <c r="I61" s="9"/>
      <c r="J61" s="9"/>
      <c r="K61" s="29" t="s">
        <v>197</v>
      </c>
      <c r="L61" s="44" t="s">
        <v>195</v>
      </c>
      <c r="M61" s="9" t="s">
        <v>195</v>
      </c>
      <c r="N61" s="9" t="s">
        <v>195</v>
      </c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7"/>
        <v>1</v>
      </c>
      <c r="H62" s="9"/>
      <c r="I62" s="9"/>
      <c r="J62" s="9"/>
      <c r="K62" s="29">
        <v>1E-3</v>
      </c>
      <c r="L62" s="36">
        <f t="shared" si="8"/>
        <v>1E-3</v>
      </c>
      <c r="M62" s="9">
        <f t="shared" si="9"/>
        <v>1E-3</v>
      </c>
      <c r="N62" s="9">
        <f t="shared" si="10"/>
        <v>1E-3</v>
      </c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9"/>
      <c r="F63" s="6">
        <v>1</v>
      </c>
      <c r="G63" s="26">
        <f t="shared" si="7"/>
        <v>1</v>
      </c>
      <c r="H63" s="9"/>
      <c r="I63" s="9"/>
      <c r="J63" s="9"/>
      <c r="K63" s="31">
        <v>1E-3</v>
      </c>
      <c r="L63" s="44">
        <f t="shared" si="8"/>
        <v>1E-3</v>
      </c>
      <c r="M63" s="9">
        <f t="shared" si="9"/>
        <v>1E-3</v>
      </c>
      <c r="N63" s="9">
        <f t="shared" si="10"/>
        <v>1E-3</v>
      </c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1">
        <v>1.4E-3</v>
      </c>
      <c r="F64" s="6">
        <v>1</v>
      </c>
      <c r="G64" s="26">
        <f t="shared" si="7"/>
        <v>1</v>
      </c>
      <c r="H64" s="9"/>
      <c r="I64" s="9"/>
      <c r="J64" s="9"/>
      <c r="K64" s="29">
        <v>4.0000000000000001E-3</v>
      </c>
      <c r="L64" s="36">
        <f t="shared" si="8"/>
        <v>4.0000000000000001E-3</v>
      </c>
      <c r="M64" s="9">
        <f t="shared" si="9"/>
        <v>4.0000000000000001E-3</v>
      </c>
      <c r="N64" s="9">
        <f t="shared" si="10"/>
        <v>4.0000000000000001E-3</v>
      </c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1">
        <v>3.3999999999999998E-3</v>
      </c>
      <c r="F65" s="6">
        <v>1</v>
      </c>
      <c r="G65" s="26">
        <f t="shared" si="7"/>
        <v>1</v>
      </c>
      <c r="H65" s="9"/>
      <c r="I65" s="9"/>
      <c r="J65" s="9"/>
      <c r="K65" s="29">
        <v>2E-3</v>
      </c>
      <c r="L65" s="36">
        <f t="shared" si="8"/>
        <v>2E-3</v>
      </c>
      <c r="M65" s="9">
        <f t="shared" si="9"/>
        <v>2E-3</v>
      </c>
      <c r="N65" s="9">
        <f t="shared" si="10"/>
        <v>2E-3</v>
      </c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7"/>
        <v>1</v>
      </c>
      <c r="H66" s="9"/>
      <c r="I66" s="9"/>
      <c r="J66" s="9"/>
      <c r="K66" s="59">
        <v>0.55000000000000004</v>
      </c>
      <c r="L66" s="36">
        <f t="shared" si="8"/>
        <v>0.55000000000000004</v>
      </c>
      <c r="M66" s="9">
        <f t="shared" si="9"/>
        <v>0.55000000000000004</v>
      </c>
      <c r="N66" s="9">
        <f t="shared" si="10"/>
        <v>0.55000000000000004</v>
      </c>
    </row>
    <row r="67" spans="1:14" x14ac:dyDescent="0.2">
      <c r="A67" s="6" t="s">
        <v>29</v>
      </c>
      <c r="B67" s="6" t="s">
        <v>17</v>
      </c>
      <c r="C67" s="6">
        <v>5.0000000000000001E-3</v>
      </c>
      <c r="D67" s="6"/>
      <c r="E67" s="43">
        <v>8.0000000000000002E-3</v>
      </c>
      <c r="F67" s="6">
        <v>1</v>
      </c>
      <c r="G67" s="26">
        <f t="shared" ref="G67" si="11">COUNTA(H67:K67)</f>
        <v>1</v>
      </c>
      <c r="H67" s="9"/>
      <c r="I67" s="9"/>
      <c r="J67" s="9"/>
      <c r="K67" s="29">
        <v>8.4000000000000005E-2</v>
      </c>
      <c r="L67" s="36">
        <f t="shared" si="8"/>
        <v>8.4000000000000005E-2</v>
      </c>
      <c r="M67" s="9">
        <f t="shared" si="9"/>
        <v>8.4000000000000005E-2</v>
      </c>
      <c r="N67" s="9">
        <f t="shared" si="10"/>
        <v>8.4000000000000005E-2</v>
      </c>
    </row>
    <row r="68" spans="1:14" x14ac:dyDescent="0.2">
      <c r="A68" s="10"/>
      <c r="B68" s="10"/>
      <c r="C68" s="10"/>
      <c r="D68" s="10"/>
      <c r="E68" s="21"/>
      <c r="F68" s="10"/>
      <c r="G68" s="10"/>
      <c r="H68" s="14"/>
      <c r="I68" s="14"/>
      <c r="J68" s="14"/>
      <c r="K68" s="60"/>
      <c r="L68" s="35"/>
      <c r="M68" s="60"/>
      <c r="N68" s="14"/>
    </row>
    <row r="69" spans="1:14" x14ac:dyDescent="0.2">
      <c r="A69" s="10" t="s">
        <v>152</v>
      </c>
      <c r="B69" s="10"/>
      <c r="C69" s="10"/>
      <c r="D69" s="10"/>
      <c r="E69" s="21"/>
      <c r="F69" s="10"/>
      <c r="G69" s="10"/>
      <c r="H69" s="14"/>
      <c r="I69" s="14"/>
      <c r="J69" s="14"/>
      <c r="K69" s="60"/>
      <c r="L69" s="35"/>
      <c r="M69" s="60"/>
      <c r="N69" s="14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1">
        <v>950</v>
      </c>
      <c r="F70" s="6">
        <v>1</v>
      </c>
      <c r="G70" s="26">
        <f t="shared" ref="G70:G71" si="12">COUNTA(H70:K70)</f>
        <v>1</v>
      </c>
      <c r="H70" s="9"/>
      <c r="I70" s="9"/>
      <c r="J70" s="9"/>
      <c r="K70" s="29" t="s">
        <v>173</v>
      </c>
      <c r="L70" s="44" t="s">
        <v>195</v>
      </c>
      <c r="M70" s="9" t="s">
        <v>195</v>
      </c>
      <c r="N70" s="9" t="s">
        <v>195</v>
      </c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12"/>
        <v>1</v>
      </c>
      <c r="H71" s="9"/>
      <c r="I71" s="9"/>
      <c r="J71" s="9"/>
      <c r="K71" s="29" t="s">
        <v>177</v>
      </c>
      <c r="L71" s="44" t="s">
        <v>195</v>
      </c>
      <c r="M71" s="9" t="s">
        <v>195</v>
      </c>
      <c r="N71" s="9" t="s">
        <v>195</v>
      </c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v>0</v>
      </c>
      <c r="H72" s="9"/>
      <c r="I72" s="9"/>
      <c r="J72" s="9"/>
      <c r="K72" s="29" t="s">
        <v>177</v>
      </c>
      <c r="L72" s="36" t="s">
        <v>195</v>
      </c>
      <c r="M72" s="9" t="s">
        <v>195</v>
      </c>
      <c r="N72" s="9" t="s">
        <v>195</v>
      </c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5" si="13">COUNTA(H73:K73)</f>
        <v>1</v>
      </c>
      <c r="H73" s="9"/>
      <c r="I73" s="9"/>
      <c r="J73" s="9"/>
      <c r="K73" s="29" t="s">
        <v>173</v>
      </c>
      <c r="L73" s="36" t="s">
        <v>195</v>
      </c>
      <c r="M73" s="9" t="s">
        <v>195</v>
      </c>
      <c r="N73" s="9" t="s">
        <v>195</v>
      </c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9"/>
      <c r="F74" s="6">
        <v>1</v>
      </c>
      <c r="G74" s="26">
        <f t="shared" si="13"/>
        <v>1</v>
      </c>
      <c r="H74" s="9"/>
      <c r="I74" s="9"/>
      <c r="J74" s="9"/>
      <c r="K74" s="29">
        <v>518</v>
      </c>
      <c r="L74" s="44">
        <f t="shared" ref="L74" si="14">MIN(H74:K74)</f>
        <v>518</v>
      </c>
      <c r="M74" s="9">
        <f t="shared" ref="M74" si="15">AVERAGE(H74:K74)</f>
        <v>518</v>
      </c>
      <c r="N74" s="9">
        <f t="shared" ref="N74" si="16">MAX(H74:K74)</f>
        <v>518</v>
      </c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13"/>
        <v>1</v>
      </c>
      <c r="H75" s="9"/>
      <c r="I75" s="9"/>
      <c r="J75" s="9"/>
      <c r="K75" s="59" t="s">
        <v>175</v>
      </c>
      <c r="L75" s="44" t="s">
        <v>195</v>
      </c>
      <c r="M75" s="9" t="s">
        <v>195</v>
      </c>
      <c r="N75" s="9" t="s">
        <v>195</v>
      </c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60"/>
      <c r="L76" s="35"/>
      <c r="M76" s="60"/>
      <c r="N76" s="14"/>
    </row>
    <row r="77" spans="1:14" x14ac:dyDescent="0.2">
      <c r="A77" s="10" t="s">
        <v>153</v>
      </c>
      <c r="B77" s="10"/>
      <c r="C77" s="10"/>
      <c r="D77" s="10"/>
      <c r="E77" s="21"/>
      <c r="F77" s="10"/>
      <c r="G77" s="10"/>
      <c r="H77" s="14"/>
      <c r="I77" s="14"/>
      <c r="J77" s="14"/>
      <c r="K77" s="60"/>
      <c r="L77" s="35"/>
      <c r="M77" s="60"/>
      <c r="N77" s="14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17">COUNTA(H78:K78)</f>
        <v>3</v>
      </c>
      <c r="H78" s="9" t="s">
        <v>178</v>
      </c>
      <c r="I78" s="9"/>
      <c r="J78" s="9" t="s">
        <v>178</v>
      </c>
      <c r="K78" s="29" t="s">
        <v>178</v>
      </c>
      <c r="L78" s="44" t="s">
        <v>195</v>
      </c>
      <c r="M78" s="9" t="s">
        <v>195</v>
      </c>
      <c r="N78" s="9" t="s">
        <v>195</v>
      </c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17"/>
        <v>3</v>
      </c>
      <c r="H79" s="9" t="s">
        <v>179</v>
      </c>
      <c r="I79" s="9"/>
      <c r="J79" s="9" t="s">
        <v>179</v>
      </c>
      <c r="K79" s="29" t="s">
        <v>179</v>
      </c>
      <c r="L79" s="44" t="s">
        <v>195</v>
      </c>
      <c r="M79" s="9" t="s">
        <v>195</v>
      </c>
      <c r="N79" s="9" t="s">
        <v>195</v>
      </c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17"/>
        <v>3</v>
      </c>
      <c r="H80" s="9" t="s">
        <v>180</v>
      </c>
      <c r="I80" s="9"/>
      <c r="J80" s="9" t="s">
        <v>180</v>
      </c>
      <c r="K80" s="29" t="s">
        <v>180</v>
      </c>
      <c r="L80" s="44" t="s">
        <v>195</v>
      </c>
      <c r="M80" s="9" t="s">
        <v>195</v>
      </c>
      <c r="N80" s="9" t="s">
        <v>195</v>
      </c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17"/>
        <v>3</v>
      </c>
      <c r="H81" s="9" t="s">
        <v>179</v>
      </c>
      <c r="I81" s="9"/>
      <c r="J81" s="9" t="s">
        <v>179</v>
      </c>
      <c r="K81" s="29" t="s">
        <v>179</v>
      </c>
      <c r="L81" s="44" t="s">
        <v>195</v>
      </c>
      <c r="M81" s="9" t="s">
        <v>195</v>
      </c>
      <c r="N81" s="9" t="s">
        <v>195</v>
      </c>
    </row>
    <row r="82" spans="1:14" x14ac:dyDescent="0.2">
      <c r="A82" s="6" t="s">
        <v>158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17"/>
        <v>3</v>
      </c>
      <c r="H82" s="9" t="s">
        <v>179</v>
      </c>
      <c r="I82" s="9"/>
      <c r="J82" s="9" t="s">
        <v>179</v>
      </c>
      <c r="K82" s="29" t="s">
        <v>179</v>
      </c>
      <c r="L82" s="44" t="s">
        <v>195</v>
      </c>
      <c r="M82" s="9" t="s">
        <v>195</v>
      </c>
      <c r="N82" s="9" t="s">
        <v>195</v>
      </c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60"/>
      <c r="L83" s="35"/>
      <c r="M83" s="60"/>
      <c r="N83" s="14"/>
    </row>
    <row r="84" spans="1:14" x14ac:dyDescent="0.2">
      <c r="A84" s="10" t="s">
        <v>154</v>
      </c>
      <c r="B84" s="10"/>
      <c r="C84" s="10"/>
      <c r="D84" s="10"/>
      <c r="E84" s="21"/>
      <c r="F84" s="10"/>
      <c r="G84" s="10"/>
      <c r="H84" s="14"/>
      <c r="I84" s="14"/>
      <c r="J84" s="14"/>
      <c r="K84" s="60"/>
      <c r="L84" s="35"/>
      <c r="M84" s="60"/>
      <c r="N84" s="14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9"/>
      <c r="F85" s="6">
        <v>1</v>
      </c>
      <c r="G85" s="26">
        <f t="shared" ref="G85:G100" si="18">COUNTA(H85:K85)</f>
        <v>1</v>
      </c>
      <c r="H85" s="9"/>
      <c r="I85" s="9"/>
      <c r="J85" s="9"/>
      <c r="K85" s="29" t="s">
        <v>194</v>
      </c>
      <c r="L85" s="36" t="s">
        <v>195</v>
      </c>
      <c r="M85" s="9" t="s">
        <v>195</v>
      </c>
      <c r="N85" s="9" t="s">
        <v>195</v>
      </c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9"/>
      <c r="F86" s="6">
        <v>1</v>
      </c>
      <c r="G86" s="26">
        <f t="shared" si="18"/>
        <v>1</v>
      </c>
      <c r="H86" s="9"/>
      <c r="I86" s="9"/>
      <c r="J86" s="9"/>
      <c r="K86" s="29" t="s">
        <v>194</v>
      </c>
      <c r="L86" s="36" t="s">
        <v>195</v>
      </c>
      <c r="M86" s="9" t="s">
        <v>195</v>
      </c>
      <c r="N86" s="9" t="s">
        <v>195</v>
      </c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9"/>
      <c r="F87" s="6">
        <v>1</v>
      </c>
      <c r="G87" s="26">
        <f t="shared" si="18"/>
        <v>1</v>
      </c>
      <c r="H87" s="9"/>
      <c r="I87" s="9"/>
      <c r="J87" s="9"/>
      <c r="K87" s="29" t="s">
        <v>194</v>
      </c>
      <c r="L87" s="36" t="s">
        <v>195</v>
      </c>
      <c r="M87" s="9" t="s">
        <v>195</v>
      </c>
      <c r="N87" s="9" t="s">
        <v>195</v>
      </c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9"/>
      <c r="F88" s="6">
        <v>1</v>
      </c>
      <c r="G88" s="26">
        <f t="shared" si="18"/>
        <v>1</v>
      </c>
      <c r="H88" s="9"/>
      <c r="I88" s="9"/>
      <c r="J88" s="9"/>
      <c r="K88" s="29" t="s">
        <v>194</v>
      </c>
      <c r="L88" s="36" t="s">
        <v>195</v>
      </c>
      <c r="M88" s="9" t="s">
        <v>195</v>
      </c>
      <c r="N88" s="9" t="s">
        <v>195</v>
      </c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9"/>
      <c r="F89" s="6">
        <v>1</v>
      </c>
      <c r="G89" s="26">
        <f t="shared" si="18"/>
        <v>1</v>
      </c>
      <c r="H89" s="9"/>
      <c r="I89" s="9"/>
      <c r="J89" s="9"/>
      <c r="K89" s="29" t="s">
        <v>194</v>
      </c>
      <c r="L89" s="36" t="s">
        <v>195</v>
      </c>
      <c r="M89" s="9" t="s">
        <v>195</v>
      </c>
      <c r="N89" s="9" t="s">
        <v>195</v>
      </c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9"/>
      <c r="F90" s="6">
        <v>1</v>
      </c>
      <c r="G90" s="26">
        <f t="shared" si="18"/>
        <v>1</v>
      </c>
      <c r="H90" s="9"/>
      <c r="I90" s="9"/>
      <c r="J90" s="9"/>
      <c r="K90" s="29" t="s">
        <v>194</v>
      </c>
      <c r="L90" s="36" t="s">
        <v>195</v>
      </c>
      <c r="M90" s="9" t="s">
        <v>195</v>
      </c>
      <c r="N90" s="9" t="s">
        <v>195</v>
      </c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9"/>
      <c r="F91" s="6">
        <v>1</v>
      </c>
      <c r="G91" s="26">
        <f t="shared" si="18"/>
        <v>1</v>
      </c>
      <c r="H91" s="9"/>
      <c r="I91" s="9"/>
      <c r="J91" s="9"/>
      <c r="K91" s="29" t="s">
        <v>194</v>
      </c>
      <c r="L91" s="36" t="s">
        <v>195</v>
      </c>
      <c r="M91" s="9" t="s">
        <v>195</v>
      </c>
      <c r="N91" s="9" t="s">
        <v>195</v>
      </c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9"/>
      <c r="F92" s="6">
        <v>1</v>
      </c>
      <c r="G92" s="26">
        <f t="shared" si="18"/>
        <v>1</v>
      </c>
      <c r="H92" s="9"/>
      <c r="I92" s="9"/>
      <c r="J92" s="9"/>
      <c r="K92" s="29" t="s">
        <v>194</v>
      </c>
      <c r="L92" s="36" t="s">
        <v>195</v>
      </c>
      <c r="M92" s="9" t="s">
        <v>195</v>
      </c>
      <c r="N92" s="9" t="s">
        <v>195</v>
      </c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9"/>
      <c r="F93" s="6">
        <v>1</v>
      </c>
      <c r="G93" s="26">
        <f t="shared" si="18"/>
        <v>1</v>
      </c>
      <c r="H93" s="9"/>
      <c r="I93" s="9"/>
      <c r="J93" s="9"/>
      <c r="K93" s="29" t="s">
        <v>194</v>
      </c>
      <c r="L93" s="36" t="s">
        <v>195</v>
      </c>
      <c r="M93" s="9" t="s">
        <v>195</v>
      </c>
      <c r="N93" s="9" t="s">
        <v>195</v>
      </c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9"/>
      <c r="F94" s="6">
        <v>1</v>
      </c>
      <c r="G94" s="26">
        <f t="shared" si="18"/>
        <v>1</v>
      </c>
      <c r="H94" s="9"/>
      <c r="I94" s="9"/>
      <c r="J94" s="9"/>
      <c r="K94" s="29" t="s">
        <v>194</v>
      </c>
      <c r="L94" s="36" t="s">
        <v>195</v>
      </c>
      <c r="M94" s="9" t="s">
        <v>195</v>
      </c>
      <c r="N94" s="9" t="s">
        <v>195</v>
      </c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9"/>
      <c r="F95" s="6">
        <v>1</v>
      </c>
      <c r="G95" s="26">
        <f t="shared" si="18"/>
        <v>1</v>
      </c>
      <c r="H95" s="9"/>
      <c r="I95" s="9"/>
      <c r="J95" s="9"/>
      <c r="K95" s="29" t="s">
        <v>194</v>
      </c>
      <c r="L95" s="36" t="s">
        <v>195</v>
      </c>
      <c r="M95" s="9" t="s">
        <v>195</v>
      </c>
      <c r="N95" s="9" t="s">
        <v>195</v>
      </c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9"/>
      <c r="F96" s="6">
        <v>1</v>
      </c>
      <c r="G96" s="26">
        <f t="shared" si="18"/>
        <v>1</v>
      </c>
      <c r="H96" s="9"/>
      <c r="I96" s="9"/>
      <c r="J96" s="9"/>
      <c r="K96" s="29" t="s">
        <v>194</v>
      </c>
      <c r="L96" s="36" t="s">
        <v>195</v>
      </c>
      <c r="M96" s="9" t="s">
        <v>195</v>
      </c>
      <c r="N96" s="9" t="s">
        <v>195</v>
      </c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9"/>
      <c r="F97" s="6">
        <v>1</v>
      </c>
      <c r="G97" s="26">
        <f t="shared" si="18"/>
        <v>1</v>
      </c>
      <c r="H97" s="9"/>
      <c r="I97" s="9"/>
      <c r="J97" s="9"/>
      <c r="K97" s="29" t="s">
        <v>176</v>
      </c>
      <c r="L97" s="36" t="s">
        <v>195</v>
      </c>
      <c r="M97" s="9" t="s">
        <v>195</v>
      </c>
      <c r="N97" s="9" t="s">
        <v>195</v>
      </c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9"/>
      <c r="F98" s="6">
        <v>1</v>
      </c>
      <c r="G98" s="26">
        <f t="shared" si="18"/>
        <v>1</v>
      </c>
      <c r="H98" s="9"/>
      <c r="I98" s="9"/>
      <c r="J98" s="9"/>
      <c r="K98" s="29" t="s">
        <v>194</v>
      </c>
      <c r="L98" s="36" t="s">
        <v>195</v>
      </c>
      <c r="M98" s="9" t="s">
        <v>195</v>
      </c>
      <c r="N98" s="9" t="s">
        <v>195</v>
      </c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9"/>
      <c r="F99" s="6">
        <v>1</v>
      </c>
      <c r="G99" s="26">
        <f t="shared" si="18"/>
        <v>1</v>
      </c>
      <c r="H99" s="9"/>
      <c r="I99" s="9"/>
      <c r="J99" s="9"/>
      <c r="K99" s="29" t="s">
        <v>194</v>
      </c>
      <c r="L99" s="36" t="s">
        <v>195</v>
      </c>
      <c r="M99" s="9" t="s">
        <v>195</v>
      </c>
      <c r="N99" s="9" t="s">
        <v>195</v>
      </c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9"/>
      <c r="F100" s="6">
        <v>1</v>
      </c>
      <c r="G100" s="26">
        <f t="shared" si="18"/>
        <v>1</v>
      </c>
      <c r="H100" s="9"/>
      <c r="I100" s="9"/>
      <c r="J100" s="9"/>
      <c r="K100" s="29" t="s">
        <v>194</v>
      </c>
      <c r="L100" s="36" t="s">
        <v>195</v>
      </c>
      <c r="M100" s="9" t="s">
        <v>195</v>
      </c>
      <c r="N100" s="9" t="s">
        <v>195</v>
      </c>
    </row>
    <row r="101" spans="1:14" x14ac:dyDescent="0.2">
      <c r="A101" s="10"/>
      <c r="B101" s="10"/>
      <c r="C101" s="10"/>
      <c r="D101" s="10"/>
      <c r="E101" s="21"/>
      <c r="F101" s="10"/>
      <c r="G101" s="10"/>
      <c r="H101" s="14"/>
      <c r="I101" s="14"/>
      <c r="J101" s="14"/>
      <c r="K101" s="60"/>
      <c r="L101" s="35"/>
      <c r="M101" s="60"/>
      <c r="N101" s="14"/>
    </row>
    <row r="102" spans="1:14" x14ac:dyDescent="0.2">
      <c r="A102" s="10" t="s">
        <v>155</v>
      </c>
      <c r="B102" s="10"/>
      <c r="C102" s="10"/>
      <c r="D102" s="10"/>
      <c r="E102" s="21"/>
      <c r="F102" s="10"/>
      <c r="G102" s="10"/>
      <c r="H102" s="14"/>
      <c r="I102" s="14"/>
      <c r="J102" s="14"/>
      <c r="K102" s="60"/>
      <c r="L102" s="35"/>
      <c r="M102" s="60"/>
      <c r="N102" s="14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9"/>
      <c r="F103" s="8">
        <v>1</v>
      </c>
      <c r="G103" s="26">
        <f t="shared" ref="G103:G115" si="19">COUNTA(H103:K103)</f>
        <v>1</v>
      </c>
      <c r="H103" s="9"/>
      <c r="I103" s="9"/>
      <c r="J103" s="9"/>
      <c r="K103" s="29" t="s">
        <v>176</v>
      </c>
      <c r="L103" s="36" t="s">
        <v>195</v>
      </c>
      <c r="M103" s="9" t="s">
        <v>195</v>
      </c>
      <c r="N103" s="9" t="s">
        <v>195</v>
      </c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9"/>
      <c r="F104" s="6">
        <v>1</v>
      </c>
      <c r="G104" s="26">
        <f t="shared" si="19"/>
        <v>1</v>
      </c>
      <c r="H104" s="9"/>
      <c r="I104" s="9"/>
      <c r="J104" s="9"/>
      <c r="K104" s="29" t="s">
        <v>176</v>
      </c>
      <c r="L104" s="36" t="s">
        <v>195</v>
      </c>
      <c r="M104" s="9" t="s">
        <v>195</v>
      </c>
      <c r="N104" s="9" t="s">
        <v>195</v>
      </c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9"/>
      <c r="F105" s="8">
        <v>1</v>
      </c>
      <c r="G105" s="26">
        <f t="shared" si="19"/>
        <v>1</v>
      </c>
      <c r="H105" s="9"/>
      <c r="I105" s="9"/>
      <c r="J105" s="9"/>
      <c r="K105" s="29" t="s">
        <v>177</v>
      </c>
      <c r="L105" s="36" t="s">
        <v>195</v>
      </c>
      <c r="M105" s="9" t="s">
        <v>195</v>
      </c>
      <c r="N105" s="9" t="s">
        <v>195</v>
      </c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9"/>
      <c r="F106" s="6">
        <v>1</v>
      </c>
      <c r="G106" s="26">
        <f t="shared" si="19"/>
        <v>1</v>
      </c>
      <c r="H106" s="9"/>
      <c r="I106" s="9"/>
      <c r="J106" s="9"/>
      <c r="K106" s="29" t="s">
        <v>176</v>
      </c>
      <c r="L106" s="36" t="s">
        <v>195</v>
      </c>
      <c r="M106" s="9" t="s">
        <v>195</v>
      </c>
      <c r="N106" s="9" t="s">
        <v>195</v>
      </c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9"/>
      <c r="F107" s="8">
        <v>1</v>
      </c>
      <c r="G107" s="26">
        <f t="shared" si="19"/>
        <v>1</v>
      </c>
      <c r="H107" s="9"/>
      <c r="I107" s="9"/>
      <c r="J107" s="9"/>
      <c r="K107" s="29" t="s">
        <v>176</v>
      </c>
      <c r="L107" s="36" t="s">
        <v>195</v>
      </c>
      <c r="M107" s="9" t="s">
        <v>195</v>
      </c>
      <c r="N107" s="9" t="s">
        <v>195</v>
      </c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9"/>
      <c r="F108" s="6">
        <v>1</v>
      </c>
      <c r="G108" s="26">
        <f t="shared" si="19"/>
        <v>1</v>
      </c>
      <c r="H108" s="9"/>
      <c r="I108" s="9"/>
      <c r="J108" s="9"/>
      <c r="K108" s="29" t="s">
        <v>177</v>
      </c>
      <c r="L108" s="36" t="s">
        <v>195</v>
      </c>
      <c r="M108" s="9" t="s">
        <v>195</v>
      </c>
      <c r="N108" s="9" t="s">
        <v>195</v>
      </c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9"/>
      <c r="F109" s="8">
        <v>1</v>
      </c>
      <c r="G109" s="26">
        <f t="shared" si="19"/>
        <v>1</v>
      </c>
      <c r="H109" s="9"/>
      <c r="I109" s="9"/>
      <c r="J109" s="9"/>
      <c r="K109" s="29" t="s">
        <v>176</v>
      </c>
      <c r="L109" s="36" t="s">
        <v>195</v>
      </c>
      <c r="M109" s="9" t="s">
        <v>195</v>
      </c>
      <c r="N109" s="9" t="s">
        <v>195</v>
      </c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9"/>
      <c r="F110" s="6">
        <v>1</v>
      </c>
      <c r="G110" s="26">
        <f t="shared" si="19"/>
        <v>1</v>
      </c>
      <c r="H110" s="9"/>
      <c r="I110" s="9"/>
      <c r="J110" s="9"/>
      <c r="K110" s="29" t="s">
        <v>176</v>
      </c>
      <c r="L110" s="36" t="s">
        <v>195</v>
      </c>
      <c r="M110" s="9" t="s">
        <v>195</v>
      </c>
      <c r="N110" s="9" t="s">
        <v>195</v>
      </c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9"/>
      <c r="F111" s="8">
        <v>1</v>
      </c>
      <c r="G111" s="26">
        <f t="shared" si="19"/>
        <v>1</v>
      </c>
      <c r="H111" s="9"/>
      <c r="I111" s="9"/>
      <c r="J111" s="9"/>
      <c r="K111" s="29" t="s">
        <v>176</v>
      </c>
      <c r="L111" s="36" t="s">
        <v>195</v>
      </c>
      <c r="M111" s="9" t="s">
        <v>195</v>
      </c>
      <c r="N111" s="9" t="s">
        <v>195</v>
      </c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9"/>
      <c r="F112" s="6">
        <v>1</v>
      </c>
      <c r="G112" s="26">
        <f t="shared" si="19"/>
        <v>1</v>
      </c>
      <c r="H112" s="9"/>
      <c r="I112" s="9"/>
      <c r="J112" s="9"/>
      <c r="K112" s="29" t="s">
        <v>176</v>
      </c>
      <c r="L112" s="36" t="s">
        <v>195</v>
      </c>
      <c r="M112" s="9" t="s">
        <v>195</v>
      </c>
      <c r="N112" s="9" t="s">
        <v>195</v>
      </c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9"/>
      <c r="F113" s="8">
        <v>1</v>
      </c>
      <c r="G113" s="26">
        <f t="shared" si="19"/>
        <v>1</v>
      </c>
      <c r="H113" s="9"/>
      <c r="I113" s="9"/>
      <c r="J113" s="9"/>
      <c r="K113" s="29" t="s">
        <v>176</v>
      </c>
      <c r="L113" s="36" t="s">
        <v>195</v>
      </c>
      <c r="M113" s="9" t="s">
        <v>195</v>
      </c>
      <c r="N113" s="9" t="s">
        <v>195</v>
      </c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9"/>
      <c r="F114" s="6">
        <v>1</v>
      </c>
      <c r="G114" s="26">
        <f t="shared" si="19"/>
        <v>1</v>
      </c>
      <c r="H114" s="9"/>
      <c r="I114" s="9"/>
      <c r="J114" s="9"/>
      <c r="K114" s="29" t="s">
        <v>176</v>
      </c>
      <c r="L114" s="36" t="s">
        <v>195</v>
      </c>
      <c r="M114" s="9" t="s">
        <v>195</v>
      </c>
      <c r="N114" s="9" t="s">
        <v>195</v>
      </c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9"/>
      <c r="F115" s="8">
        <v>1</v>
      </c>
      <c r="G115" s="26">
        <f t="shared" si="19"/>
        <v>1</v>
      </c>
      <c r="H115" s="9"/>
      <c r="I115" s="9"/>
      <c r="J115" s="9"/>
      <c r="K115" s="29" t="s">
        <v>176</v>
      </c>
      <c r="L115" s="36" t="s">
        <v>195</v>
      </c>
      <c r="M115" s="9" t="s">
        <v>195</v>
      </c>
      <c r="N115" s="9" t="s">
        <v>195</v>
      </c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9"/>
      <c r="N116" s="9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8">
        <v>1E-3</v>
      </c>
      <c r="F117" s="8">
        <v>1</v>
      </c>
      <c r="G117" s="26">
        <f t="shared" ref="G117" si="20">COUNTA(H117:K117)</f>
        <v>1</v>
      </c>
      <c r="H117" s="9"/>
      <c r="I117" s="9"/>
      <c r="J117" s="9"/>
      <c r="K117" s="29" t="s">
        <v>175</v>
      </c>
      <c r="L117" s="44" t="s">
        <v>195</v>
      </c>
      <c r="M117" s="9" t="s">
        <v>195</v>
      </c>
      <c r="N117" s="9" t="s">
        <v>195</v>
      </c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60"/>
      <c r="L118" s="35"/>
      <c r="M118" s="60"/>
      <c r="N118" s="14"/>
    </row>
    <row r="119" spans="1:14" x14ac:dyDescent="0.2">
      <c r="A119" s="10" t="s">
        <v>156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60"/>
      <c r="L119" s="35"/>
      <c r="M119" s="60"/>
      <c r="N119" s="14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9"/>
      <c r="F120" s="6">
        <v>1</v>
      </c>
      <c r="G120" s="26">
        <f t="shared" ref="G120:G149" si="21">COUNTA(H120:K120)</f>
        <v>1</v>
      </c>
      <c r="H120" s="9"/>
      <c r="I120" s="9"/>
      <c r="J120" s="9"/>
      <c r="K120" s="29" t="s">
        <v>179</v>
      </c>
      <c r="L120" s="36" t="s">
        <v>195</v>
      </c>
      <c r="M120" s="9" t="s">
        <v>195</v>
      </c>
      <c r="N120" s="9" t="s">
        <v>195</v>
      </c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9"/>
      <c r="F121" s="6">
        <v>1</v>
      </c>
      <c r="G121" s="26">
        <f t="shared" si="21"/>
        <v>1</v>
      </c>
      <c r="H121" s="9"/>
      <c r="I121" s="9"/>
      <c r="J121" s="9"/>
      <c r="K121" s="29" t="s">
        <v>179</v>
      </c>
      <c r="L121" s="36" t="s">
        <v>195</v>
      </c>
      <c r="M121" s="9" t="s">
        <v>195</v>
      </c>
      <c r="N121" s="9" t="s">
        <v>195</v>
      </c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9"/>
      <c r="F122" s="6">
        <v>1</v>
      </c>
      <c r="G122" s="26">
        <f t="shared" si="21"/>
        <v>1</v>
      </c>
      <c r="H122" s="9"/>
      <c r="I122" s="9"/>
      <c r="J122" s="9"/>
      <c r="K122" s="29" t="s">
        <v>179</v>
      </c>
      <c r="L122" s="36" t="s">
        <v>195</v>
      </c>
      <c r="M122" s="9" t="s">
        <v>195</v>
      </c>
      <c r="N122" s="9" t="s">
        <v>195</v>
      </c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9"/>
      <c r="F123" s="6">
        <v>1</v>
      </c>
      <c r="G123" s="26">
        <f t="shared" si="21"/>
        <v>1</v>
      </c>
      <c r="H123" s="9"/>
      <c r="I123" s="9"/>
      <c r="J123" s="9"/>
      <c r="K123" s="29" t="s">
        <v>179</v>
      </c>
      <c r="L123" s="36" t="s">
        <v>195</v>
      </c>
      <c r="M123" s="9" t="s">
        <v>195</v>
      </c>
      <c r="N123" s="9" t="s">
        <v>195</v>
      </c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9"/>
      <c r="F124" s="6">
        <v>1</v>
      </c>
      <c r="G124" s="26">
        <f t="shared" si="21"/>
        <v>1</v>
      </c>
      <c r="H124" s="9"/>
      <c r="I124" s="9"/>
      <c r="J124" s="9"/>
      <c r="K124" s="29" t="s">
        <v>179</v>
      </c>
      <c r="L124" s="36" t="s">
        <v>195</v>
      </c>
      <c r="M124" s="9" t="s">
        <v>195</v>
      </c>
      <c r="N124" s="9" t="s">
        <v>195</v>
      </c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9"/>
      <c r="F125" s="6">
        <v>1</v>
      </c>
      <c r="G125" s="26">
        <f t="shared" si="21"/>
        <v>1</v>
      </c>
      <c r="H125" s="9"/>
      <c r="I125" s="9"/>
      <c r="J125" s="9"/>
      <c r="K125" s="29" t="s">
        <v>196</v>
      </c>
      <c r="L125" s="36" t="s">
        <v>195</v>
      </c>
      <c r="M125" s="9" t="s">
        <v>195</v>
      </c>
      <c r="N125" s="9" t="s">
        <v>195</v>
      </c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9"/>
      <c r="F126" s="6">
        <v>1</v>
      </c>
      <c r="G126" s="26">
        <f t="shared" si="21"/>
        <v>1</v>
      </c>
      <c r="H126" s="9"/>
      <c r="I126" s="9"/>
      <c r="J126" s="9"/>
      <c r="K126" s="29" t="s">
        <v>196</v>
      </c>
      <c r="L126" s="36" t="s">
        <v>195</v>
      </c>
      <c r="M126" s="9" t="s">
        <v>195</v>
      </c>
      <c r="N126" s="9" t="s">
        <v>195</v>
      </c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9"/>
      <c r="F127" s="6">
        <v>1</v>
      </c>
      <c r="G127" s="26">
        <f t="shared" si="21"/>
        <v>1</v>
      </c>
      <c r="H127" s="9"/>
      <c r="I127" s="9"/>
      <c r="J127" s="9"/>
      <c r="K127" s="29" t="s">
        <v>196</v>
      </c>
      <c r="L127" s="36" t="s">
        <v>195</v>
      </c>
      <c r="M127" s="9" t="s">
        <v>195</v>
      </c>
      <c r="N127" s="9" t="s">
        <v>195</v>
      </c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9"/>
      <c r="F128" s="6">
        <v>1</v>
      </c>
      <c r="G128" s="26">
        <f t="shared" si="21"/>
        <v>1</v>
      </c>
      <c r="H128" s="9"/>
      <c r="I128" s="9"/>
      <c r="J128" s="9"/>
      <c r="K128" s="29" t="s">
        <v>196</v>
      </c>
      <c r="L128" s="36" t="s">
        <v>195</v>
      </c>
      <c r="M128" s="9" t="s">
        <v>195</v>
      </c>
      <c r="N128" s="9" t="s">
        <v>195</v>
      </c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9"/>
      <c r="F129" s="6">
        <v>1</v>
      </c>
      <c r="G129" s="26">
        <f t="shared" si="21"/>
        <v>1</v>
      </c>
      <c r="H129" s="9"/>
      <c r="I129" s="9"/>
      <c r="J129" s="9"/>
      <c r="K129" s="29" t="s">
        <v>196</v>
      </c>
      <c r="L129" s="36" t="s">
        <v>195</v>
      </c>
      <c r="M129" s="9" t="s">
        <v>195</v>
      </c>
      <c r="N129" s="9" t="s">
        <v>195</v>
      </c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9"/>
      <c r="F130" s="6">
        <v>1</v>
      </c>
      <c r="G130" s="26">
        <f t="shared" si="21"/>
        <v>1</v>
      </c>
      <c r="H130" s="9"/>
      <c r="I130" s="9"/>
      <c r="J130" s="9"/>
      <c r="K130" s="29" t="s">
        <v>196</v>
      </c>
      <c r="L130" s="36" t="s">
        <v>195</v>
      </c>
      <c r="M130" s="9" t="s">
        <v>195</v>
      </c>
      <c r="N130" s="9" t="s">
        <v>195</v>
      </c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9"/>
      <c r="F131" s="6">
        <v>1</v>
      </c>
      <c r="G131" s="26">
        <f t="shared" si="21"/>
        <v>1</v>
      </c>
      <c r="H131" s="9"/>
      <c r="I131" s="9"/>
      <c r="J131" s="9"/>
      <c r="K131" s="29" t="s">
        <v>196</v>
      </c>
      <c r="L131" s="36" t="s">
        <v>195</v>
      </c>
      <c r="M131" s="9" t="s">
        <v>195</v>
      </c>
      <c r="N131" s="9" t="s">
        <v>195</v>
      </c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9"/>
      <c r="F132" s="6">
        <v>1</v>
      </c>
      <c r="G132" s="26">
        <f t="shared" si="21"/>
        <v>1</v>
      </c>
      <c r="H132" s="9"/>
      <c r="I132" s="9"/>
      <c r="J132" s="9"/>
      <c r="K132" s="29" t="s">
        <v>196</v>
      </c>
      <c r="L132" s="36" t="s">
        <v>195</v>
      </c>
      <c r="M132" s="9" t="s">
        <v>195</v>
      </c>
      <c r="N132" s="9" t="s">
        <v>195</v>
      </c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9"/>
      <c r="F133" s="6">
        <v>1</v>
      </c>
      <c r="G133" s="26">
        <f t="shared" si="21"/>
        <v>1</v>
      </c>
      <c r="H133" s="9"/>
      <c r="I133" s="9"/>
      <c r="J133" s="9"/>
      <c r="K133" s="29" t="s">
        <v>196</v>
      </c>
      <c r="L133" s="36" t="s">
        <v>195</v>
      </c>
      <c r="M133" s="9" t="s">
        <v>195</v>
      </c>
      <c r="N133" s="9" t="s">
        <v>195</v>
      </c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9"/>
      <c r="F134" s="6">
        <v>1</v>
      </c>
      <c r="G134" s="26">
        <f t="shared" si="21"/>
        <v>1</v>
      </c>
      <c r="H134" s="9"/>
      <c r="I134" s="9"/>
      <c r="J134" s="9"/>
      <c r="K134" s="29" t="s">
        <v>196</v>
      </c>
      <c r="L134" s="36" t="s">
        <v>195</v>
      </c>
      <c r="M134" s="9" t="s">
        <v>195</v>
      </c>
      <c r="N134" s="9" t="s">
        <v>195</v>
      </c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9"/>
      <c r="F135" s="6">
        <v>1</v>
      </c>
      <c r="G135" s="26">
        <f t="shared" si="21"/>
        <v>1</v>
      </c>
      <c r="H135" s="9"/>
      <c r="I135" s="9"/>
      <c r="J135" s="9"/>
      <c r="K135" s="29" t="s">
        <v>196</v>
      </c>
      <c r="L135" s="36" t="s">
        <v>195</v>
      </c>
      <c r="M135" s="9" t="s">
        <v>195</v>
      </c>
      <c r="N135" s="9" t="s">
        <v>195</v>
      </c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9"/>
      <c r="F136" s="6">
        <v>1</v>
      </c>
      <c r="G136" s="26">
        <f t="shared" si="21"/>
        <v>1</v>
      </c>
      <c r="H136" s="9"/>
      <c r="I136" s="9"/>
      <c r="J136" s="9"/>
      <c r="K136" s="29" t="s">
        <v>196</v>
      </c>
      <c r="L136" s="36" t="s">
        <v>195</v>
      </c>
      <c r="M136" s="9" t="s">
        <v>195</v>
      </c>
      <c r="N136" s="9" t="s">
        <v>195</v>
      </c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9"/>
      <c r="F137" s="6">
        <v>1</v>
      </c>
      <c r="G137" s="26">
        <f t="shared" si="21"/>
        <v>1</v>
      </c>
      <c r="H137" s="9"/>
      <c r="I137" s="9"/>
      <c r="J137" s="9"/>
      <c r="K137" s="29" t="s">
        <v>196</v>
      </c>
      <c r="L137" s="36" t="s">
        <v>195</v>
      </c>
      <c r="M137" s="9" t="s">
        <v>195</v>
      </c>
      <c r="N137" s="9" t="s">
        <v>195</v>
      </c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9"/>
      <c r="F138" s="6">
        <v>1</v>
      </c>
      <c r="G138" s="26">
        <f t="shared" si="21"/>
        <v>1</v>
      </c>
      <c r="H138" s="9"/>
      <c r="I138" s="9"/>
      <c r="J138" s="9"/>
      <c r="K138" s="29" t="s">
        <v>196</v>
      </c>
      <c r="L138" s="36" t="s">
        <v>195</v>
      </c>
      <c r="M138" s="9" t="s">
        <v>195</v>
      </c>
      <c r="N138" s="9" t="s">
        <v>195</v>
      </c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9"/>
      <c r="F139" s="6">
        <v>1</v>
      </c>
      <c r="G139" s="26">
        <f t="shared" si="21"/>
        <v>1</v>
      </c>
      <c r="H139" s="9"/>
      <c r="I139" s="9"/>
      <c r="J139" s="9"/>
      <c r="K139" s="29" t="s">
        <v>196</v>
      </c>
      <c r="L139" s="36" t="s">
        <v>195</v>
      </c>
      <c r="M139" s="9" t="s">
        <v>195</v>
      </c>
      <c r="N139" s="9" t="s">
        <v>195</v>
      </c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9"/>
      <c r="F140" s="6">
        <v>1</v>
      </c>
      <c r="G140" s="26">
        <f t="shared" si="21"/>
        <v>1</v>
      </c>
      <c r="H140" s="9"/>
      <c r="I140" s="9"/>
      <c r="J140" s="9"/>
      <c r="K140" s="29" t="s">
        <v>196</v>
      </c>
      <c r="L140" s="36" t="s">
        <v>195</v>
      </c>
      <c r="M140" s="9" t="s">
        <v>195</v>
      </c>
      <c r="N140" s="9" t="s">
        <v>195</v>
      </c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9"/>
      <c r="F141" s="6">
        <v>1</v>
      </c>
      <c r="G141" s="26">
        <f t="shared" si="21"/>
        <v>1</v>
      </c>
      <c r="H141" s="9"/>
      <c r="I141" s="9"/>
      <c r="J141" s="9"/>
      <c r="K141" s="29" t="s">
        <v>196</v>
      </c>
      <c r="L141" s="36" t="s">
        <v>195</v>
      </c>
      <c r="M141" s="9" t="s">
        <v>195</v>
      </c>
      <c r="N141" s="9" t="s">
        <v>195</v>
      </c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9"/>
      <c r="F142" s="6">
        <v>1</v>
      </c>
      <c r="G142" s="26">
        <f t="shared" si="21"/>
        <v>1</v>
      </c>
      <c r="H142" s="9"/>
      <c r="I142" s="9"/>
      <c r="J142" s="9"/>
      <c r="K142" s="29" t="s">
        <v>196</v>
      </c>
      <c r="L142" s="36" t="s">
        <v>195</v>
      </c>
      <c r="M142" s="9" t="s">
        <v>195</v>
      </c>
      <c r="N142" s="9" t="s">
        <v>195</v>
      </c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9"/>
      <c r="F143" s="6">
        <v>1</v>
      </c>
      <c r="G143" s="26">
        <f t="shared" si="21"/>
        <v>1</v>
      </c>
      <c r="H143" s="9"/>
      <c r="I143" s="9"/>
      <c r="J143" s="9"/>
      <c r="K143" s="29" t="s">
        <v>196</v>
      </c>
      <c r="L143" s="36" t="s">
        <v>195</v>
      </c>
      <c r="M143" s="9" t="s">
        <v>195</v>
      </c>
      <c r="N143" s="9" t="s">
        <v>195</v>
      </c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9"/>
      <c r="F144" s="6">
        <v>1</v>
      </c>
      <c r="G144" s="26">
        <f t="shared" si="21"/>
        <v>1</v>
      </c>
      <c r="H144" s="9"/>
      <c r="I144" s="9"/>
      <c r="J144" s="9"/>
      <c r="K144" s="29" t="s">
        <v>196</v>
      </c>
      <c r="L144" s="36" t="s">
        <v>195</v>
      </c>
      <c r="M144" s="9" t="s">
        <v>195</v>
      </c>
      <c r="N144" s="9" t="s">
        <v>195</v>
      </c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9"/>
      <c r="F145" s="6">
        <v>1</v>
      </c>
      <c r="G145" s="26">
        <f t="shared" si="21"/>
        <v>1</v>
      </c>
      <c r="H145" s="9"/>
      <c r="I145" s="9"/>
      <c r="J145" s="9"/>
      <c r="K145" s="29" t="s">
        <v>196</v>
      </c>
      <c r="L145" s="36" t="s">
        <v>195</v>
      </c>
      <c r="M145" s="9" t="s">
        <v>195</v>
      </c>
      <c r="N145" s="9" t="s">
        <v>195</v>
      </c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9"/>
      <c r="F146" s="6">
        <v>1</v>
      </c>
      <c r="G146" s="26">
        <f t="shared" si="21"/>
        <v>1</v>
      </c>
      <c r="H146" s="9"/>
      <c r="I146" s="9"/>
      <c r="J146" s="9"/>
      <c r="K146" s="29" t="s">
        <v>196</v>
      </c>
      <c r="L146" s="36" t="s">
        <v>195</v>
      </c>
      <c r="M146" s="9" t="s">
        <v>195</v>
      </c>
      <c r="N146" s="9" t="s">
        <v>195</v>
      </c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9"/>
      <c r="F147" s="6">
        <v>1</v>
      </c>
      <c r="G147" s="26">
        <f t="shared" si="21"/>
        <v>1</v>
      </c>
      <c r="H147" s="9"/>
      <c r="I147" s="9"/>
      <c r="J147" s="9"/>
      <c r="K147" s="29" t="s">
        <v>196</v>
      </c>
      <c r="L147" s="36" t="s">
        <v>195</v>
      </c>
      <c r="M147" s="9" t="s">
        <v>195</v>
      </c>
      <c r="N147" s="9" t="s">
        <v>195</v>
      </c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9"/>
      <c r="F148" s="6">
        <v>1</v>
      </c>
      <c r="G148" s="26">
        <f t="shared" si="21"/>
        <v>1</v>
      </c>
      <c r="H148" s="9"/>
      <c r="I148" s="9"/>
      <c r="J148" s="9"/>
      <c r="K148" s="59" t="s">
        <v>196</v>
      </c>
      <c r="L148" s="36" t="s">
        <v>195</v>
      </c>
      <c r="M148" s="9" t="s">
        <v>195</v>
      </c>
      <c r="N148" s="9" t="s">
        <v>195</v>
      </c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9"/>
      <c r="F149" s="6">
        <v>1</v>
      </c>
      <c r="G149" s="26">
        <f t="shared" si="21"/>
        <v>0</v>
      </c>
      <c r="H149" s="9"/>
      <c r="I149" s="9"/>
      <c r="J149" s="9"/>
      <c r="K149" s="29"/>
      <c r="M149" s="9"/>
      <c r="N149" s="9"/>
    </row>
    <row r="150" spans="1:14" x14ac:dyDescent="0.2">
      <c r="A150" s="6"/>
      <c r="B150" s="6"/>
      <c r="C150" s="6"/>
      <c r="D150" s="6"/>
      <c r="E150" s="9"/>
      <c r="F150" s="6"/>
      <c r="G150" s="7"/>
      <c r="H150" s="9"/>
      <c r="I150" s="9"/>
      <c r="J150" s="9"/>
      <c r="K150" s="29"/>
      <c r="M150" s="9"/>
      <c r="N150" s="9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2"/>
      <c r="I151" s="62"/>
      <c r="J151" s="62"/>
      <c r="K151" s="63"/>
      <c r="L151" s="61"/>
      <c r="M151" s="62"/>
      <c r="N151" s="62"/>
    </row>
    <row r="152" spans="1:14" ht="27" customHeight="1" thickTop="1" x14ac:dyDescent="0.2">
      <c r="A152" s="2"/>
      <c r="B152" s="66" t="s">
        <v>186</v>
      </c>
      <c r="C152" s="67"/>
      <c r="D152"/>
      <c r="E152" s="50"/>
      <c r="L152" s="34"/>
    </row>
    <row r="153" spans="1:14" x14ac:dyDescent="0.2">
      <c r="A153" s="3"/>
      <c r="B153" s="68"/>
      <c r="C153"/>
      <c r="D153"/>
      <c r="E153" s="50"/>
      <c r="L153" s="34"/>
    </row>
    <row r="154" spans="1:14" x14ac:dyDescent="0.2">
      <c r="A154" s="4"/>
      <c r="B154" s="68"/>
      <c r="C154"/>
      <c r="D154"/>
      <c r="E154" s="50"/>
      <c r="L154" s="34"/>
    </row>
    <row r="155" spans="1:14" x14ac:dyDescent="0.2">
      <c r="A155" s="5"/>
      <c r="B155" s="68"/>
      <c r="C155"/>
      <c r="D155"/>
      <c r="E155" s="50"/>
      <c r="L155" s="34"/>
    </row>
    <row r="156" spans="1:14" x14ac:dyDescent="0.2">
      <c r="L156" s="34"/>
    </row>
    <row r="157" spans="1:14" x14ac:dyDescent="0.2">
      <c r="A157" s="20" t="s">
        <v>191</v>
      </c>
      <c r="L157" s="34"/>
    </row>
    <row r="158" spans="1:14" x14ac:dyDescent="0.2">
      <c r="A158" s="20" t="s">
        <v>192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 topLeftCell="B1">
      <selection activeCell="I2" sqref="I2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87" priority="24" operator="lessThan">
      <formula>6.5</formula>
    </cfRule>
    <cfRule type="cellIs" dxfId="86" priority="25" operator="greaterThan">
      <formula>8</formula>
    </cfRule>
  </conditionalFormatting>
  <conditionalFormatting sqref="H32:K32">
    <cfRule type="containsText" dxfId="85" priority="22" stopIfTrue="1" operator="containsText" text="&lt;">
      <formula>NOT(ISERROR(SEARCH("&lt;",H32)))</formula>
    </cfRule>
    <cfRule type="cellIs" dxfId="84" priority="23" operator="greaterThan">
      <formula>$E$32</formula>
    </cfRule>
  </conditionalFormatting>
  <conditionalFormatting sqref="H25:K25">
    <cfRule type="containsText" dxfId="83" priority="20" stopIfTrue="1" operator="containsText" text="&lt;">
      <formula>NOT(ISERROR(SEARCH("&lt;",H25)))</formula>
    </cfRule>
    <cfRule type="cellIs" dxfId="82" priority="21" operator="greaterThan">
      <formula>$E$25</formula>
    </cfRule>
  </conditionalFormatting>
  <conditionalFormatting sqref="H23:K23">
    <cfRule type="containsText" dxfId="81" priority="18" stopIfTrue="1" operator="containsText" text="&lt;">
      <formula>NOT(ISERROR(SEARCH("&lt;",H23)))</formula>
    </cfRule>
    <cfRule type="cellIs" dxfId="80" priority="19" operator="greaterThan">
      <formula>$E$23</formula>
    </cfRule>
  </conditionalFormatting>
  <conditionalFormatting sqref="H18:K18">
    <cfRule type="containsText" dxfId="79" priority="16" stopIfTrue="1" operator="containsText" text="&lt;">
      <formula>NOT(ISERROR(SEARCH("&lt;",H18)))</formula>
    </cfRule>
    <cfRule type="cellIs" dxfId="78" priority="17" operator="greaterThan">
      <formula>$E$18</formula>
    </cfRule>
  </conditionalFormatting>
  <conditionalFormatting sqref="H40:K40">
    <cfRule type="containsText" priority="14" stopIfTrue="1" operator="containsText" text="&lt;">
      <formula>NOT(ISERROR(SEARCH("&lt;",H40)))</formula>
    </cfRule>
    <cfRule type="cellIs" dxfId="77" priority="15" operator="greaterThan">
      <formula>$E$40</formula>
    </cfRule>
  </conditionalFormatting>
  <conditionalFormatting sqref="K58">
    <cfRule type="cellIs" dxfId="76" priority="13" operator="greaterThan">
      <formula>$E$58</formula>
    </cfRule>
  </conditionalFormatting>
  <conditionalFormatting sqref="K59">
    <cfRule type="cellIs" dxfId="75" priority="12" operator="greaterThan">
      <formula>$E$59</formula>
    </cfRule>
  </conditionalFormatting>
  <conditionalFormatting sqref="K61">
    <cfRule type="cellIs" dxfId="74" priority="11" operator="greaterThan">
      <formula>$E$61</formula>
    </cfRule>
  </conditionalFormatting>
  <conditionalFormatting sqref="K62">
    <cfRule type="cellIs" dxfId="73" priority="10" operator="greaterThan">
      <formula>$E$62</formula>
    </cfRule>
  </conditionalFormatting>
  <conditionalFormatting sqref="K64">
    <cfRule type="cellIs" dxfId="72" priority="9" operator="greaterThan">
      <formula>$E$64</formula>
    </cfRule>
  </conditionalFormatting>
  <conditionalFormatting sqref="K65">
    <cfRule type="cellIs" dxfId="71" priority="8" operator="greaterThan">
      <formula>$E$65</formula>
    </cfRule>
  </conditionalFormatting>
  <conditionalFormatting sqref="K66">
    <cfRule type="cellIs" dxfId="70" priority="7" operator="greaterThan">
      <formula>$E$66</formula>
    </cfRule>
  </conditionalFormatting>
  <conditionalFormatting sqref="K67">
    <cfRule type="cellIs" dxfId="69" priority="6" operator="greaterThan">
      <formula>$E$67</formula>
    </cfRule>
  </conditionalFormatting>
  <conditionalFormatting sqref="K70">
    <cfRule type="cellIs" dxfId="68" priority="5" operator="greaterThan">
      <formula>$E$70</formula>
    </cfRule>
  </conditionalFormatting>
  <conditionalFormatting sqref="K117">
    <cfRule type="cellIs" dxfId="67" priority="4" operator="greaterThan">
      <formula>$E$117</formula>
    </cfRule>
  </conditionalFormatting>
  <conditionalFormatting sqref="K58:K151">
    <cfRule type="containsText" priority="3" stopIfTrue="1" operator="containsText" text="&lt;">
      <formula>NOT(ISERROR(SEARCH("&lt;",K58)))</formula>
    </cfRule>
  </conditionalFormatting>
  <conditionalFormatting sqref="K20">
    <cfRule type="containsText" priority="1" stopIfTrue="1" operator="containsText" text="&lt;">
      <formula>NOT(ISERROR(SEARCH("&lt;",K20)))</formula>
    </cfRule>
    <cfRule type="cellIs" dxfId="66" priority="2" operator="greaterThan">
      <formula>$E$20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0"/>
  <sheetViews>
    <sheetView topLeftCell="B1" zoomScaleNormal="100" workbookViewId="0">
      <selection activeCell="E20" sqref="E20"/>
    </sheetView>
  </sheetViews>
  <sheetFormatPr defaultRowHeight="12.75" x14ac:dyDescent="0.2"/>
  <cols>
    <col min="1" max="1" width="31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16" customWidth="1"/>
  </cols>
  <sheetData>
    <row r="1" spans="1:14" ht="76.5" x14ac:dyDescent="0.2">
      <c r="A1" s="23" t="s">
        <v>145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160</v>
      </c>
      <c r="G1" s="25" t="s">
        <v>129</v>
      </c>
      <c r="H1" s="21" t="s">
        <v>159</v>
      </c>
      <c r="I1" s="21" t="s">
        <v>159</v>
      </c>
      <c r="J1" s="21" t="s">
        <v>159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40940</v>
      </c>
      <c r="I2" s="13">
        <v>41038</v>
      </c>
      <c r="J2" s="13">
        <v>41130</v>
      </c>
      <c r="K2" s="28">
        <v>41185</v>
      </c>
      <c r="L2" s="39"/>
      <c r="M2" s="12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142</v>
      </c>
      <c r="I3" s="33" t="s">
        <v>142</v>
      </c>
      <c r="J3" s="33" t="s">
        <v>142</v>
      </c>
      <c r="K3" s="33" t="s">
        <v>170</v>
      </c>
      <c r="L3" s="35"/>
      <c r="M3" s="14"/>
      <c r="N3" s="14"/>
    </row>
    <row r="4" spans="1:14" x14ac:dyDescent="0.2">
      <c r="A4" s="10"/>
      <c r="B4" s="10"/>
      <c r="C4" s="10"/>
      <c r="D4" s="10"/>
      <c r="E4" s="47"/>
      <c r="F4" s="10"/>
      <c r="G4" s="10"/>
      <c r="H4" s="33" t="s">
        <v>184</v>
      </c>
      <c r="I4" s="33" t="s">
        <v>184</v>
      </c>
      <c r="J4" s="33" t="s">
        <v>184</v>
      </c>
      <c r="K4" s="33" t="s">
        <v>184</v>
      </c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19" si="0">COUNTA(H5:K5)</f>
        <v>0</v>
      </c>
      <c r="H5" s="9"/>
      <c r="I5" s="9"/>
      <c r="J5" s="9"/>
      <c r="K5" s="29"/>
      <c r="L5" s="38"/>
      <c r="M5" s="32"/>
      <c r="N5" s="7"/>
    </row>
    <row r="6" spans="1:14" x14ac:dyDescent="0.2">
      <c r="A6" s="6" t="s">
        <v>157</v>
      </c>
      <c r="B6" s="6" t="s">
        <v>133</v>
      </c>
      <c r="C6" s="6">
        <v>1</v>
      </c>
      <c r="D6" s="6"/>
      <c r="E6" s="9"/>
      <c r="F6" s="6">
        <v>4</v>
      </c>
      <c r="G6" s="26">
        <f t="shared" si="0"/>
        <v>0</v>
      </c>
      <c r="H6" s="9"/>
      <c r="I6" s="9"/>
      <c r="J6" s="9"/>
      <c r="K6" s="29"/>
      <c r="L6" s="38"/>
      <c r="M6" s="32"/>
      <c r="N6" s="7"/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>
        <v>1</v>
      </c>
      <c r="G7" s="26">
        <f t="shared" si="0"/>
        <v>0</v>
      </c>
      <c r="H7" s="9"/>
      <c r="I7" s="9"/>
      <c r="J7" s="9"/>
      <c r="K7" s="29"/>
      <c r="L7" s="38"/>
      <c r="M7" s="32"/>
      <c r="N7" s="7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0"/>
        <v>0</v>
      </c>
      <c r="H8" s="9"/>
      <c r="I8" s="9"/>
      <c r="J8" s="9"/>
      <c r="K8" s="29"/>
      <c r="L8" s="38"/>
      <c r="M8" s="32"/>
      <c r="N8" s="7"/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0"/>
        <v>0</v>
      </c>
      <c r="H9" s="9"/>
      <c r="I9" s="9"/>
      <c r="J9" s="9"/>
      <c r="K9" s="9"/>
      <c r="L9" s="38"/>
      <c r="M9" s="32"/>
      <c r="N9" s="7"/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0"/>
        <v>0</v>
      </c>
      <c r="H10" s="9"/>
      <c r="I10" s="9"/>
      <c r="J10" s="9"/>
      <c r="K10" s="29"/>
      <c r="L10" s="38"/>
      <c r="M10" s="32"/>
      <c r="N10" s="7"/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0"/>
        <v>0</v>
      </c>
      <c r="H11" s="9"/>
      <c r="I11" s="9"/>
      <c r="J11" s="9"/>
      <c r="K11" s="29"/>
      <c r="L11" s="38"/>
      <c r="M11" s="32"/>
      <c r="N11" s="7"/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0"/>
        <v>0</v>
      </c>
      <c r="H12" s="9"/>
      <c r="I12" s="9"/>
      <c r="J12" s="9"/>
      <c r="K12" s="29"/>
      <c r="L12" s="38"/>
      <c r="M12" s="32"/>
      <c r="N12" s="7"/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0"/>
        <v>0</v>
      </c>
      <c r="H13" s="9"/>
      <c r="I13" s="9"/>
      <c r="J13" s="9"/>
      <c r="K13" s="29"/>
      <c r="L13" s="38"/>
      <c r="M13" s="32"/>
      <c r="N13" s="7"/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0"/>
        <v>0</v>
      </c>
      <c r="H14" s="9"/>
      <c r="I14" s="9"/>
      <c r="J14" s="9"/>
      <c r="K14" s="29"/>
      <c r="L14" s="38"/>
      <c r="M14" s="32"/>
      <c r="N14" s="7"/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0"/>
        <v>0</v>
      </c>
      <c r="H15" s="9"/>
      <c r="I15" s="9"/>
      <c r="J15" s="9"/>
      <c r="K15" s="29"/>
      <c r="L15" s="38"/>
      <c r="M15" s="32"/>
      <c r="N15" s="7"/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0"/>
        <v>0</v>
      </c>
      <c r="H16" s="9"/>
      <c r="I16" s="9"/>
      <c r="J16" s="9"/>
      <c r="K16" s="29"/>
      <c r="L16" s="38"/>
      <c r="M16" s="32"/>
      <c r="N16" s="7"/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0"/>
        <v>0</v>
      </c>
      <c r="H17" s="9"/>
      <c r="I17" s="9"/>
      <c r="J17" s="9"/>
      <c r="K17" s="29"/>
      <c r="L17" s="38"/>
      <c r="M17" s="32"/>
      <c r="N17" s="7"/>
    </row>
    <row r="18" spans="1:14" x14ac:dyDescent="0.2">
      <c r="A18" s="6" t="s">
        <v>146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0"/>
        <v>0</v>
      </c>
      <c r="H18" s="9"/>
      <c r="I18" s="9"/>
      <c r="J18" s="9"/>
      <c r="K18" s="29"/>
      <c r="L18" s="38"/>
      <c r="M18" s="32"/>
      <c r="N18" s="7"/>
    </row>
    <row r="19" spans="1:14" x14ac:dyDescent="0.2">
      <c r="A19" s="6" t="s">
        <v>147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0"/>
        <v>0</v>
      </c>
      <c r="H19" s="9"/>
      <c r="I19" s="9"/>
      <c r="J19" s="9"/>
      <c r="K19" s="29"/>
      <c r="L19" s="38"/>
      <c r="M19" s="32"/>
      <c r="N19" s="7"/>
    </row>
    <row r="20" spans="1:14" x14ac:dyDescent="0.2">
      <c r="A20" s="6" t="s">
        <v>148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L20" s="38"/>
      <c r="M20" s="32"/>
      <c r="N20" s="7"/>
    </row>
    <row r="21" spans="1:14" x14ac:dyDescent="0.2">
      <c r="A21" s="6" t="s">
        <v>149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L21" s="38"/>
      <c r="M21" s="32"/>
      <c r="N21" s="7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1">COUNTA(H22:K22)</f>
        <v>0</v>
      </c>
      <c r="H22" s="9"/>
      <c r="I22" s="9"/>
      <c r="J22" s="9"/>
      <c r="K22" s="29"/>
      <c r="L22" s="38"/>
      <c r="M22" s="32"/>
      <c r="N22" s="7"/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1"/>
        <v>0</v>
      </c>
      <c r="H23" s="9"/>
      <c r="I23" s="9"/>
      <c r="J23" s="9"/>
      <c r="K23" s="29"/>
      <c r="L23" s="38"/>
      <c r="M23" s="32"/>
      <c r="N23" s="7"/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9"/>
      <c r="F24" s="6">
        <v>4</v>
      </c>
      <c r="G24" s="26">
        <f t="shared" si="1"/>
        <v>0</v>
      </c>
      <c r="H24" s="9"/>
      <c r="I24" s="9"/>
      <c r="J24" s="9"/>
      <c r="K24" s="29"/>
      <c r="L24" s="38"/>
      <c r="M24" s="32"/>
      <c r="N24" s="7"/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1"/>
        <v>0</v>
      </c>
      <c r="H25" s="9"/>
      <c r="I25" s="9"/>
      <c r="J25" s="9"/>
      <c r="K25" s="29"/>
      <c r="L25" s="38"/>
      <c r="M25" s="32"/>
      <c r="N25" s="7"/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1"/>
        <v>0</v>
      </c>
      <c r="H26" s="9"/>
      <c r="I26" s="9"/>
      <c r="J26" s="9"/>
      <c r="K26" s="29"/>
      <c r="L26" s="38"/>
      <c r="M26" s="32"/>
      <c r="N26" s="7"/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1"/>
        <v>0</v>
      </c>
      <c r="H27" s="9"/>
      <c r="I27" s="9"/>
      <c r="J27" s="9"/>
      <c r="K27" s="29"/>
      <c r="L27" s="38"/>
      <c r="M27" s="32"/>
      <c r="N27" s="7"/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1"/>
        <v>0</v>
      </c>
      <c r="H28" s="9"/>
      <c r="I28" s="17"/>
      <c r="J28" s="9"/>
      <c r="K28" s="29"/>
      <c r="L28" s="38"/>
      <c r="M28" s="32"/>
      <c r="N28" s="7"/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1"/>
        <v>0</v>
      </c>
      <c r="H29" s="9"/>
      <c r="I29" s="9"/>
      <c r="J29" s="9"/>
      <c r="K29" s="29"/>
      <c r="L29" s="38"/>
      <c r="M29" s="32"/>
      <c r="N29" s="7"/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1"/>
        <v>0</v>
      </c>
      <c r="H30" s="18"/>
      <c r="I30" s="9"/>
      <c r="J30" s="18"/>
      <c r="K30" s="29"/>
      <c r="L30" s="38"/>
      <c r="M30" s="32"/>
      <c r="N30" s="7"/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1"/>
        <v>0</v>
      </c>
      <c r="H31" s="9"/>
      <c r="I31" s="9"/>
      <c r="J31" s="9"/>
      <c r="K31" s="29"/>
      <c r="L31" s="38"/>
      <c r="M31" s="32"/>
      <c r="N31" s="7"/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8">
        <v>0.32</v>
      </c>
      <c r="F32" s="6">
        <v>4</v>
      </c>
      <c r="G32" s="26">
        <f t="shared" si="1"/>
        <v>0</v>
      </c>
      <c r="H32" s="9"/>
      <c r="I32" s="9"/>
      <c r="J32" s="9"/>
      <c r="K32" s="29"/>
      <c r="L32" s="38"/>
      <c r="M32" s="32"/>
      <c r="N32" s="7"/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60"/>
      <c r="L33" s="35"/>
      <c r="M33" s="30"/>
      <c r="N33" s="30"/>
    </row>
    <row r="34" spans="1:14" x14ac:dyDescent="0.2">
      <c r="A34" s="10" t="s">
        <v>150</v>
      </c>
      <c r="B34" s="10"/>
      <c r="C34" s="10"/>
      <c r="D34" s="10"/>
      <c r="E34" s="21"/>
      <c r="F34" s="10"/>
      <c r="G34" s="10"/>
      <c r="H34" s="14"/>
      <c r="I34" s="14"/>
      <c r="J34" s="14"/>
      <c r="K34" s="60"/>
      <c r="L34" s="35"/>
      <c r="M34" s="30"/>
      <c r="N34" s="3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2">COUNTA(H35:K35)</f>
        <v>0</v>
      </c>
      <c r="H35" s="9"/>
      <c r="I35" s="9"/>
      <c r="J35" s="9"/>
      <c r="K35" s="9"/>
      <c r="L35" s="38"/>
      <c r="M35" s="32"/>
      <c r="N35" s="7"/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2"/>
        <v>0</v>
      </c>
      <c r="H36" s="19"/>
      <c r="I36" s="19"/>
      <c r="J36" s="9"/>
      <c r="K36" s="9"/>
      <c r="L36" s="38"/>
      <c r="M36" s="32"/>
      <c r="N36" s="7"/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2"/>
        <v>0</v>
      </c>
      <c r="H37" s="9"/>
      <c r="I37" s="9"/>
      <c r="J37" s="9"/>
      <c r="K37" s="9"/>
      <c r="L37" s="38"/>
      <c r="M37" s="32"/>
      <c r="N37" s="7"/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2"/>
        <v>0</v>
      </c>
      <c r="H38" s="9"/>
      <c r="I38" s="9"/>
      <c r="J38" s="9"/>
      <c r="K38" s="9"/>
      <c r="L38" s="38"/>
      <c r="M38" s="32"/>
      <c r="N38" s="7"/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2"/>
        <v>0</v>
      </c>
      <c r="H39" s="9"/>
      <c r="I39" s="9"/>
      <c r="J39" s="9"/>
      <c r="K39" s="9"/>
      <c r="L39" s="38"/>
      <c r="M39" s="32"/>
      <c r="N39" s="7"/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1">
        <v>0.09</v>
      </c>
      <c r="F40" s="15">
        <v>4</v>
      </c>
      <c r="G40" s="26">
        <f t="shared" si="2"/>
        <v>0</v>
      </c>
      <c r="H40" s="9"/>
      <c r="I40" s="9"/>
      <c r="J40" s="9"/>
      <c r="K40" s="9"/>
      <c r="L40" s="38"/>
      <c r="M40" s="32"/>
      <c r="N40" s="7"/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9"/>
      <c r="F41" s="15">
        <v>4</v>
      </c>
      <c r="G41" s="26">
        <f t="shared" si="2"/>
        <v>0</v>
      </c>
      <c r="H41" s="9"/>
      <c r="I41" s="9"/>
      <c r="J41" s="9"/>
      <c r="K41" s="9"/>
      <c r="L41" s="38"/>
      <c r="M41" s="32"/>
      <c r="N41" s="7"/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9"/>
      <c r="F42" s="15">
        <v>4</v>
      </c>
      <c r="G42" s="26">
        <f t="shared" si="2"/>
        <v>0</v>
      </c>
      <c r="H42" s="9"/>
      <c r="I42" s="9"/>
      <c r="J42" s="9"/>
      <c r="K42" s="9"/>
      <c r="L42" s="38"/>
      <c r="M42" s="32"/>
      <c r="N42" s="7"/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9"/>
      <c r="F43" s="15">
        <v>4</v>
      </c>
      <c r="G43" s="26">
        <f t="shared" si="2"/>
        <v>0</v>
      </c>
      <c r="H43" s="9"/>
      <c r="I43" s="9"/>
      <c r="J43" s="9"/>
      <c r="K43" s="9"/>
      <c r="L43" s="38"/>
      <c r="M43" s="32"/>
      <c r="N43" s="7"/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9"/>
      <c r="F44" s="15">
        <v>4</v>
      </c>
      <c r="G44" s="26">
        <f t="shared" si="2"/>
        <v>0</v>
      </c>
      <c r="H44" s="9"/>
      <c r="I44" s="9"/>
      <c r="J44" s="9"/>
      <c r="K44" s="9"/>
      <c r="L44" s="38"/>
      <c r="M44" s="32"/>
      <c r="N44" s="7"/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9"/>
      <c r="F45" s="15">
        <v>4</v>
      </c>
      <c r="G45" s="26">
        <f t="shared" si="2"/>
        <v>0</v>
      </c>
      <c r="H45" s="9"/>
      <c r="I45" s="9"/>
      <c r="J45" s="9"/>
      <c r="K45" s="9"/>
      <c r="L45" s="38"/>
      <c r="M45" s="32"/>
      <c r="N45" s="7"/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9"/>
      <c r="F46" s="15">
        <v>4</v>
      </c>
      <c r="G46" s="26">
        <f t="shared" si="2"/>
        <v>0</v>
      </c>
      <c r="H46" s="9"/>
      <c r="I46" s="9"/>
      <c r="J46" s="9"/>
      <c r="K46" s="9"/>
      <c r="L46" s="38"/>
      <c r="M46" s="32"/>
      <c r="N46" s="7"/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9"/>
      <c r="F47" s="15">
        <v>4</v>
      </c>
      <c r="G47" s="26">
        <f t="shared" si="2"/>
        <v>0</v>
      </c>
      <c r="H47" s="9"/>
      <c r="I47" s="9"/>
      <c r="J47" s="9"/>
      <c r="K47" s="9"/>
      <c r="L47" s="38"/>
      <c r="M47" s="32"/>
      <c r="N47" s="7"/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9"/>
      <c r="F48" s="15">
        <v>4</v>
      </c>
      <c r="G48" s="26">
        <f t="shared" si="2"/>
        <v>0</v>
      </c>
      <c r="H48" s="9"/>
      <c r="I48" s="9"/>
      <c r="J48" s="9"/>
      <c r="K48" s="9"/>
      <c r="L48" s="38"/>
      <c r="M48" s="32"/>
      <c r="N48" s="7"/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9"/>
      <c r="F49" s="15">
        <v>4</v>
      </c>
      <c r="G49" s="26">
        <f t="shared" si="2"/>
        <v>0</v>
      </c>
      <c r="H49" s="9"/>
      <c r="I49" s="9"/>
      <c r="J49" s="9"/>
      <c r="K49" s="9"/>
      <c r="L49" s="38"/>
      <c r="M49" s="32"/>
      <c r="N49" s="7"/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9"/>
      <c r="F50" s="15">
        <v>4</v>
      </c>
      <c r="G50" s="26">
        <f t="shared" si="2"/>
        <v>0</v>
      </c>
      <c r="H50" s="9"/>
      <c r="I50" s="9"/>
      <c r="J50" s="9"/>
      <c r="K50" s="9"/>
      <c r="L50" s="38"/>
      <c r="M50" s="32"/>
      <c r="N50" s="7"/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9"/>
      <c r="F51" s="15">
        <v>4</v>
      </c>
      <c r="G51" s="26">
        <f t="shared" si="2"/>
        <v>0</v>
      </c>
      <c r="H51" s="9"/>
      <c r="I51" s="9"/>
      <c r="J51" s="9"/>
      <c r="K51" s="9"/>
      <c r="L51" s="38"/>
      <c r="M51" s="32"/>
      <c r="N51" s="7"/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9"/>
      <c r="F52" s="15">
        <v>4</v>
      </c>
      <c r="G52" s="26">
        <f t="shared" si="2"/>
        <v>0</v>
      </c>
      <c r="H52" s="9"/>
      <c r="I52" s="9"/>
      <c r="J52" s="9"/>
      <c r="K52" s="9"/>
      <c r="L52" s="38"/>
      <c r="M52" s="32"/>
      <c r="N52" s="7"/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9"/>
      <c r="F53" s="15">
        <v>4</v>
      </c>
      <c r="G53" s="26">
        <f t="shared" si="2"/>
        <v>0</v>
      </c>
      <c r="H53" s="9"/>
      <c r="I53" s="9"/>
      <c r="J53" s="9"/>
      <c r="K53" s="29"/>
      <c r="L53" s="38"/>
      <c r="M53" s="32"/>
      <c r="N53" s="7"/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9"/>
      <c r="F54" s="15">
        <v>4</v>
      </c>
      <c r="G54" s="26">
        <f t="shared" si="2"/>
        <v>0</v>
      </c>
      <c r="H54" s="9"/>
      <c r="I54" s="9"/>
      <c r="J54" s="9"/>
      <c r="K54" s="29"/>
      <c r="L54" s="38"/>
      <c r="M54" s="32"/>
      <c r="N54" s="7"/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9"/>
      <c r="F55" s="15">
        <v>4</v>
      </c>
      <c r="G55" s="26">
        <f t="shared" si="2"/>
        <v>0</v>
      </c>
      <c r="H55" s="9"/>
      <c r="I55" s="9"/>
      <c r="J55" s="9"/>
      <c r="K55" s="29"/>
      <c r="L55" s="38"/>
      <c r="M55" s="32"/>
      <c r="N55" s="7"/>
    </row>
    <row r="56" spans="1:14" x14ac:dyDescent="0.2">
      <c r="A56" s="10"/>
      <c r="B56" s="10"/>
      <c r="C56" s="10"/>
      <c r="D56" s="10"/>
      <c r="E56" s="21"/>
      <c r="F56" s="10"/>
      <c r="G56" s="10"/>
      <c r="H56" s="14"/>
      <c r="I56" s="14"/>
      <c r="J56" s="14"/>
      <c r="K56" s="60"/>
      <c r="L56" s="35"/>
      <c r="M56" s="30"/>
      <c r="N56" s="11"/>
    </row>
    <row r="57" spans="1:14" x14ac:dyDescent="0.2">
      <c r="A57" s="10" t="s">
        <v>151</v>
      </c>
      <c r="B57" s="10"/>
      <c r="C57" s="10"/>
      <c r="D57" s="10"/>
      <c r="E57" s="21"/>
      <c r="F57" s="10"/>
      <c r="G57" s="10"/>
      <c r="H57" s="14"/>
      <c r="I57" s="14"/>
      <c r="J57" s="14"/>
      <c r="K57" s="60"/>
      <c r="L57" s="35"/>
      <c r="M57" s="30"/>
      <c r="N57" s="11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6" si="3">COUNTA(H58:K58)</f>
        <v>0</v>
      </c>
      <c r="H58" s="9"/>
      <c r="I58" s="9"/>
      <c r="J58" s="9"/>
      <c r="K58" s="29"/>
      <c r="M58" s="7"/>
      <c r="N58" s="7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1">
        <v>1.2999999999999999E-2</v>
      </c>
      <c r="F59" s="6">
        <v>1</v>
      </c>
      <c r="G59" s="26">
        <f t="shared" si="3"/>
        <v>0</v>
      </c>
      <c r="H59" s="9"/>
      <c r="I59" s="9"/>
      <c r="J59" s="9"/>
      <c r="K59" s="29"/>
      <c r="L59" s="46"/>
      <c r="M59" s="7"/>
      <c r="N59" s="7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9"/>
      <c r="F60" s="6">
        <v>1</v>
      </c>
      <c r="G60" s="26">
        <f t="shared" si="3"/>
        <v>0</v>
      </c>
      <c r="H60" s="9"/>
      <c r="I60" s="9"/>
      <c r="J60" s="9"/>
      <c r="K60" s="29"/>
      <c r="M60" s="7"/>
      <c r="N60" s="7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45">
        <v>2.0000000000000001E-4</v>
      </c>
      <c r="F61" s="6">
        <v>1</v>
      </c>
      <c r="G61" s="26">
        <f t="shared" si="3"/>
        <v>0</v>
      </c>
      <c r="H61" s="9"/>
      <c r="I61" s="9"/>
      <c r="J61" s="9"/>
      <c r="K61" s="29"/>
      <c r="L61" s="44"/>
      <c r="M61" s="7"/>
      <c r="N61" s="7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3"/>
        <v>0</v>
      </c>
      <c r="H62" s="9"/>
      <c r="I62" s="9"/>
      <c r="J62" s="9"/>
      <c r="K62" s="29"/>
      <c r="M62" s="7"/>
      <c r="N62" s="7"/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9"/>
      <c r="F63" s="6">
        <v>1</v>
      </c>
      <c r="G63" s="26">
        <f t="shared" si="3"/>
        <v>0</v>
      </c>
      <c r="H63" s="9"/>
      <c r="I63" s="9"/>
      <c r="J63" s="9"/>
      <c r="K63" s="31"/>
      <c r="L63" s="44"/>
      <c r="M63" s="7"/>
      <c r="N63" s="7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1">
        <v>1.4E-3</v>
      </c>
      <c r="F64" s="6">
        <v>1</v>
      </c>
      <c r="G64" s="26">
        <f t="shared" si="3"/>
        <v>0</v>
      </c>
      <c r="H64" s="9"/>
      <c r="I64" s="9"/>
      <c r="J64" s="9"/>
      <c r="K64" s="29"/>
      <c r="M64" s="7"/>
      <c r="N64" s="7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1">
        <v>3.3999999999999998E-3</v>
      </c>
      <c r="F65" s="6">
        <v>1</v>
      </c>
      <c r="G65" s="26">
        <f t="shared" si="3"/>
        <v>0</v>
      </c>
      <c r="H65" s="9"/>
      <c r="I65" s="9"/>
      <c r="J65" s="9"/>
      <c r="K65" s="29"/>
      <c r="M65" s="7"/>
      <c r="N65" s="7"/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3"/>
        <v>0</v>
      </c>
      <c r="H66" s="9"/>
      <c r="I66" s="9"/>
      <c r="J66" s="9"/>
      <c r="K66" s="59"/>
      <c r="M66" s="7"/>
      <c r="N66" s="7"/>
    </row>
    <row r="67" spans="1:14" x14ac:dyDescent="0.2">
      <c r="A67" s="6" t="s">
        <v>29</v>
      </c>
      <c r="B67" s="6" t="s">
        <v>17</v>
      </c>
      <c r="C67" s="6">
        <v>5.0000000000000001E-3</v>
      </c>
      <c r="D67" s="6"/>
      <c r="E67" s="43">
        <v>8.0000000000000002E-3</v>
      </c>
      <c r="F67" s="6">
        <v>1</v>
      </c>
      <c r="G67" s="26">
        <f t="shared" ref="G67" si="4">COUNTA(H67:K67)</f>
        <v>0</v>
      </c>
      <c r="H67" s="9"/>
      <c r="I67" s="9"/>
      <c r="J67" s="9"/>
      <c r="K67" s="29"/>
      <c r="M67" s="7"/>
      <c r="N67" s="7"/>
    </row>
    <row r="68" spans="1:14" x14ac:dyDescent="0.2">
      <c r="A68" s="10"/>
      <c r="B68" s="10"/>
      <c r="C68" s="10"/>
      <c r="D68" s="10"/>
      <c r="E68" s="21"/>
      <c r="F68" s="10"/>
      <c r="G68" s="10"/>
      <c r="H68" s="14"/>
      <c r="I68" s="14"/>
      <c r="J68" s="14"/>
      <c r="K68" s="60"/>
      <c r="L68" s="35"/>
      <c r="M68" s="30"/>
      <c r="N68" s="11"/>
    </row>
    <row r="69" spans="1:14" x14ac:dyDescent="0.2">
      <c r="A69" s="10" t="s">
        <v>152</v>
      </c>
      <c r="B69" s="10"/>
      <c r="C69" s="10"/>
      <c r="D69" s="10"/>
      <c r="E69" s="21"/>
      <c r="F69" s="10"/>
      <c r="G69" s="10"/>
      <c r="H69" s="14"/>
      <c r="I69" s="14"/>
      <c r="J69" s="14"/>
      <c r="K69" s="60"/>
      <c r="L69" s="35"/>
      <c r="M69" s="30"/>
      <c r="N69" s="11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1">
        <v>950</v>
      </c>
      <c r="F70" s="6">
        <v>1</v>
      </c>
      <c r="G70" s="26">
        <f t="shared" ref="G70:G71" si="5">COUNTA(H70:K70)</f>
        <v>0</v>
      </c>
      <c r="H70" s="9"/>
      <c r="I70" s="9"/>
      <c r="J70" s="9"/>
      <c r="K70" s="29"/>
      <c r="L70" s="44"/>
      <c r="M70" s="7"/>
      <c r="N70" s="7"/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5"/>
        <v>0</v>
      </c>
      <c r="H71" s="9"/>
      <c r="I71" s="9"/>
      <c r="J71" s="9"/>
      <c r="K71" s="29"/>
      <c r="L71" s="44"/>
      <c r="M71" s="7"/>
      <c r="N71" s="7"/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v>0</v>
      </c>
      <c r="H72" s="9"/>
      <c r="I72" s="9"/>
      <c r="J72" s="9"/>
      <c r="K72" s="29"/>
      <c r="M72" s="7"/>
      <c r="N72" s="7"/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5" si="6">COUNTA(H73:K73)</f>
        <v>0</v>
      </c>
      <c r="H73" s="9"/>
      <c r="I73" s="9"/>
      <c r="J73" s="9"/>
      <c r="K73" s="29"/>
      <c r="M73" s="7"/>
      <c r="N73" s="7"/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9"/>
      <c r="F74" s="6">
        <v>1</v>
      </c>
      <c r="G74" s="26">
        <f t="shared" si="6"/>
        <v>0</v>
      </c>
      <c r="H74" s="9"/>
      <c r="I74" s="9"/>
      <c r="J74" s="9"/>
      <c r="K74" s="29"/>
      <c r="L74" s="44"/>
      <c r="M74" s="7"/>
      <c r="N74" s="7"/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6"/>
        <v>0</v>
      </c>
      <c r="H75" s="9"/>
      <c r="I75" s="9"/>
      <c r="J75" s="9"/>
      <c r="K75" s="59"/>
      <c r="L75" s="44"/>
      <c r="M75" s="7"/>
      <c r="N75" s="7"/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60"/>
      <c r="L76" s="35"/>
      <c r="M76" s="30"/>
      <c r="N76" s="11"/>
    </row>
    <row r="77" spans="1:14" x14ac:dyDescent="0.2">
      <c r="A77" s="10" t="s">
        <v>153</v>
      </c>
      <c r="B77" s="10"/>
      <c r="C77" s="10"/>
      <c r="D77" s="10"/>
      <c r="E77" s="21"/>
      <c r="F77" s="10"/>
      <c r="G77" s="10"/>
      <c r="H77" s="14"/>
      <c r="I77" s="14"/>
      <c r="J77" s="14"/>
      <c r="K77" s="60"/>
      <c r="L77" s="35"/>
      <c r="M77" s="30"/>
      <c r="N77" s="11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7">COUNTA(H78:K78)</f>
        <v>0</v>
      </c>
      <c r="H78" s="9"/>
      <c r="I78" s="9"/>
      <c r="J78" s="9"/>
      <c r="K78" s="29"/>
      <c r="L78" s="44"/>
      <c r="M78" s="7"/>
      <c r="N78" s="7"/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7"/>
        <v>0</v>
      </c>
      <c r="H79" s="9"/>
      <c r="I79" s="9"/>
      <c r="J79" s="9"/>
      <c r="K79" s="29"/>
      <c r="L79" s="44"/>
      <c r="M79" s="7"/>
      <c r="N79" s="7"/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7"/>
        <v>0</v>
      </c>
      <c r="H80" s="9"/>
      <c r="I80" s="9"/>
      <c r="J80" s="9"/>
      <c r="K80" s="29"/>
      <c r="L80" s="44"/>
      <c r="M80" s="7"/>
      <c r="N80" s="7"/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7"/>
        <v>0</v>
      </c>
      <c r="H81" s="9"/>
      <c r="I81" s="9"/>
      <c r="J81" s="9"/>
      <c r="K81" s="29"/>
      <c r="L81" s="44"/>
      <c r="M81" s="7"/>
      <c r="N81" s="7"/>
    </row>
    <row r="82" spans="1:14" x14ac:dyDescent="0.2">
      <c r="A82" s="6" t="s">
        <v>158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7"/>
        <v>0</v>
      </c>
      <c r="H82" s="9"/>
      <c r="I82" s="9"/>
      <c r="J82" s="9"/>
      <c r="K82" s="29"/>
      <c r="L82" s="44"/>
      <c r="M82" s="7"/>
      <c r="N82" s="7"/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60"/>
      <c r="L83" s="35"/>
      <c r="M83" s="30"/>
      <c r="N83" s="11"/>
    </row>
    <row r="84" spans="1:14" x14ac:dyDescent="0.2">
      <c r="A84" s="10" t="s">
        <v>154</v>
      </c>
      <c r="B84" s="10"/>
      <c r="C84" s="10"/>
      <c r="D84" s="10"/>
      <c r="E84" s="21"/>
      <c r="F84" s="10"/>
      <c r="G84" s="10"/>
      <c r="H84" s="14"/>
      <c r="I84" s="14"/>
      <c r="J84" s="14"/>
      <c r="K84" s="60"/>
      <c r="L84" s="35"/>
      <c r="M84" s="30"/>
      <c r="N84" s="11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9"/>
      <c r="F85" s="6">
        <v>1</v>
      </c>
      <c r="G85" s="26">
        <f t="shared" ref="G85:G100" si="8">COUNTA(H85:K85)</f>
        <v>0</v>
      </c>
      <c r="H85" s="9"/>
      <c r="I85" s="9"/>
      <c r="J85" s="9"/>
      <c r="K85" s="29"/>
      <c r="M85" s="7"/>
      <c r="N85" s="7"/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9"/>
      <c r="F86" s="6">
        <v>1</v>
      </c>
      <c r="G86" s="26">
        <f t="shared" si="8"/>
        <v>0</v>
      </c>
      <c r="H86" s="9"/>
      <c r="I86" s="9"/>
      <c r="J86" s="9"/>
      <c r="K86" s="29"/>
      <c r="M86" s="7"/>
      <c r="N86" s="7"/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9"/>
      <c r="F87" s="6">
        <v>1</v>
      </c>
      <c r="G87" s="26">
        <f t="shared" si="8"/>
        <v>0</v>
      </c>
      <c r="H87" s="9"/>
      <c r="I87" s="9"/>
      <c r="J87" s="9"/>
      <c r="K87" s="29"/>
      <c r="M87" s="7"/>
      <c r="N87" s="7"/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9"/>
      <c r="F88" s="6">
        <v>1</v>
      </c>
      <c r="G88" s="26">
        <f t="shared" si="8"/>
        <v>0</v>
      </c>
      <c r="H88" s="9"/>
      <c r="I88" s="9"/>
      <c r="J88" s="9"/>
      <c r="K88" s="29"/>
      <c r="M88" s="7"/>
      <c r="N88" s="7"/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9"/>
      <c r="F89" s="6">
        <v>1</v>
      </c>
      <c r="G89" s="26">
        <f t="shared" si="8"/>
        <v>0</v>
      </c>
      <c r="H89" s="9"/>
      <c r="I89" s="9"/>
      <c r="J89" s="9"/>
      <c r="K89" s="29"/>
      <c r="M89" s="7"/>
      <c r="N89" s="7"/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9"/>
      <c r="F90" s="6">
        <v>1</v>
      </c>
      <c r="G90" s="26">
        <f t="shared" si="8"/>
        <v>0</v>
      </c>
      <c r="H90" s="9"/>
      <c r="I90" s="9"/>
      <c r="J90" s="9"/>
      <c r="K90" s="29"/>
      <c r="M90" s="7"/>
      <c r="N90" s="7"/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9"/>
      <c r="F91" s="6">
        <v>1</v>
      </c>
      <c r="G91" s="26">
        <f t="shared" si="8"/>
        <v>0</v>
      </c>
      <c r="H91" s="9"/>
      <c r="I91" s="9"/>
      <c r="J91" s="9"/>
      <c r="K91" s="29"/>
      <c r="M91" s="7"/>
      <c r="N91" s="7"/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9"/>
      <c r="F92" s="6">
        <v>1</v>
      </c>
      <c r="G92" s="26">
        <f t="shared" si="8"/>
        <v>0</v>
      </c>
      <c r="H92" s="9"/>
      <c r="I92" s="9"/>
      <c r="J92" s="9"/>
      <c r="K92" s="29"/>
      <c r="M92" s="7"/>
      <c r="N92" s="7"/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9"/>
      <c r="F93" s="6">
        <v>1</v>
      </c>
      <c r="G93" s="26">
        <f t="shared" si="8"/>
        <v>0</v>
      </c>
      <c r="H93" s="9"/>
      <c r="I93" s="9"/>
      <c r="J93" s="9"/>
      <c r="K93" s="29"/>
      <c r="M93" s="7"/>
      <c r="N93" s="7"/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9"/>
      <c r="F94" s="6">
        <v>1</v>
      </c>
      <c r="G94" s="26">
        <f t="shared" si="8"/>
        <v>0</v>
      </c>
      <c r="H94" s="9"/>
      <c r="I94" s="9"/>
      <c r="J94" s="9"/>
      <c r="K94" s="29"/>
      <c r="M94" s="7"/>
      <c r="N94" s="7"/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9"/>
      <c r="F95" s="6">
        <v>1</v>
      </c>
      <c r="G95" s="26">
        <f t="shared" si="8"/>
        <v>0</v>
      </c>
      <c r="H95" s="9"/>
      <c r="I95" s="9"/>
      <c r="J95" s="9"/>
      <c r="K95" s="29"/>
      <c r="M95" s="7"/>
      <c r="N95" s="7"/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9"/>
      <c r="F96" s="6">
        <v>1</v>
      </c>
      <c r="G96" s="26">
        <f t="shared" si="8"/>
        <v>0</v>
      </c>
      <c r="H96" s="9"/>
      <c r="I96" s="9"/>
      <c r="J96" s="9"/>
      <c r="K96" s="29"/>
      <c r="M96" s="7"/>
      <c r="N96" s="7"/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9"/>
      <c r="F97" s="6">
        <v>1</v>
      </c>
      <c r="G97" s="26">
        <f t="shared" si="8"/>
        <v>0</v>
      </c>
      <c r="H97" s="9"/>
      <c r="I97" s="9"/>
      <c r="J97" s="9"/>
      <c r="K97" s="29"/>
      <c r="M97" s="7"/>
      <c r="N97" s="7"/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9"/>
      <c r="F98" s="6">
        <v>1</v>
      </c>
      <c r="G98" s="26">
        <f t="shared" si="8"/>
        <v>0</v>
      </c>
      <c r="H98" s="9"/>
      <c r="I98" s="9"/>
      <c r="J98" s="9"/>
      <c r="K98" s="29"/>
      <c r="M98" s="7"/>
      <c r="N98" s="7"/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9"/>
      <c r="F99" s="6">
        <v>1</v>
      </c>
      <c r="G99" s="26">
        <f t="shared" si="8"/>
        <v>0</v>
      </c>
      <c r="H99" s="9"/>
      <c r="I99" s="9"/>
      <c r="J99" s="9"/>
      <c r="K99" s="29"/>
      <c r="M99" s="7"/>
      <c r="N99" s="7"/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9"/>
      <c r="F100" s="6">
        <v>1</v>
      </c>
      <c r="G100" s="26">
        <f t="shared" si="8"/>
        <v>0</v>
      </c>
      <c r="H100" s="9"/>
      <c r="I100" s="9"/>
      <c r="J100" s="9"/>
      <c r="K100" s="29"/>
      <c r="M100" s="7"/>
      <c r="N100" s="7"/>
    </row>
    <row r="101" spans="1:14" x14ac:dyDescent="0.2">
      <c r="A101" s="10"/>
      <c r="B101" s="10"/>
      <c r="C101" s="10"/>
      <c r="D101" s="10"/>
      <c r="E101" s="21"/>
      <c r="F101" s="10"/>
      <c r="G101" s="10"/>
      <c r="H101" s="14"/>
      <c r="I101" s="14"/>
      <c r="J101" s="14"/>
      <c r="K101" s="60"/>
      <c r="L101" s="35"/>
      <c r="M101" s="30"/>
      <c r="N101" s="11"/>
    </row>
    <row r="102" spans="1:14" x14ac:dyDescent="0.2">
      <c r="A102" s="10" t="s">
        <v>155</v>
      </c>
      <c r="B102" s="10"/>
      <c r="C102" s="10"/>
      <c r="D102" s="10"/>
      <c r="E102" s="21"/>
      <c r="F102" s="10"/>
      <c r="G102" s="10"/>
      <c r="H102" s="14"/>
      <c r="I102" s="14"/>
      <c r="J102" s="14"/>
      <c r="K102" s="60"/>
      <c r="L102" s="35"/>
      <c r="M102" s="30"/>
      <c r="N102" s="11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9"/>
      <c r="F103" s="8">
        <v>1</v>
      </c>
      <c r="G103" s="26">
        <f t="shared" ref="G103:G115" si="9">COUNTA(H103:K103)</f>
        <v>0</v>
      </c>
      <c r="H103" s="9"/>
      <c r="I103" s="9"/>
      <c r="J103" s="9"/>
      <c r="K103" s="29"/>
      <c r="M103" s="7"/>
      <c r="N103" s="7"/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9"/>
      <c r="F104" s="6">
        <v>1</v>
      </c>
      <c r="G104" s="26">
        <f t="shared" si="9"/>
        <v>0</v>
      </c>
      <c r="H104" s="9"/>
      <c r="I104" s="9"/>
      <c r="J104" s="9"/>
      <c r="K104" s="29"/>
      <c r="M104" s="7"/>
      <c r="N104" s="7"/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9"/>
      <c r="F105" s="8">
        <v>1</v>
      </c>
      <c r="G105" s="26">
        <f t="shared" si="9"/>
        <v>0</v>
      </c>
      <c r="H105" s="9"/>
      <c r="I105" s="9"/>
      <c r="J105" s="9"/>
      <c r="K105" s="29"/>
      <c r="M105" s="7"/>
      <c r="N105" s="7"/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9"/>
      <c r="F106" s="6">
        <v>1</v>
      </c>
      <c r="G106" s="26">
        <f t="shared" si="9"/>
        <v>0</v>
      </c>
      <c r="H106" s="9"/>
      <c r="I106" s="9"/>
      <c r="J106" s="9"/>
      <c r="K106" s="29"/>
      <c r="M106" s="7"/>
      <c r="N106" s="7"/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9"/>
      <c r="F107" s="8">
        <v>1</v>
      </c>
      <c r="G107" s="26">
        <f t="shared" si="9"/>
        <v>0</v>
      </c>
      <c r="H107" s="9"/>
      <c r="I107" s="9"/>
      <c r="J107" s="9"/>
      <c r="K107" s="29"/>
      <c r="M107" s="7"/>
      <c r="N107" s="7"/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9"/>
      <c r="F108" s="6">
        <v>1</v>
      </c>
      <c r="G108" s="26">
        <f t="shared" si="9"/>
        <v>0</v>
      </c>
      <c r="H108" s="9"/>
      <c r="I108" s="9"/>
      <c r="J108" s="9"/>
      <c r="K108" s="29"/>
      <c r="M108" s="7"/>
      <c r="N108" s="7"/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9"/>
      <c r="F109" s="8">
        <v>1</v>
      </c>
      <c r="G109" s="26">
        <f t="shared" si="9"/>
        <v>0</v>
      </c>
      <c r="H109" s="9"/>
      <c r="I109" s="9"/>
      <c r="J109" s="9"/>
      <c r="K109" s="29"/>
      <c r="M109" s="7"/>
      <c r="N109" s="7"/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9"/>
      <c r="F110" s="6">
        <v>1</v>
      </c>
      <c r="G110" s="26">
        <f t="shared" si="9"/>
        <v>0</v>
      </c>
      <c r="H110" s="9"/>
      <c r="I110" s="9"/>
      <c r="J110" s="9"/>
      <c r="K110" s="29"/>
      <c r="M110" s="7"/>
      <c r="N110" s="7"/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9"/>
      <c r="F111" s="8">
        <v>1</v>
      </c>
      <c r="G111" s="26">
        <f t="shared" si="9"/>
        <v>0</v>
      </c>
      <c r="H111" s="9"/>
      <c r="I111" s="9"/>
      <c r="J111" s="9"/>
      <c r="K111" s="29"/>
      <c r="M111" s="7"/>
      <c r="N111" s="7"/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9"/>
      <c r="F112" s="6">
        <v>1</v>
      </c>
      <c r="G112" s="26">
        <f t="shared" si="9"/>
        <v>0</v>
      </c>
      <c r="H112" s="9"/>
      <c r="I112" s="9"/>
      <c r="J112" s="9"/>
      <c r="K112" s="29"/>
      <c r="M112" s="7"/>
      <c r="N112" s="7"/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9"/>
      <c r="F113" s="8">
        <v>1</v>
      </c>
      <c r="G113" s="26">
        <f t="shared" si="9"/>
        <v>0</v>
      </c>
      <c r="H113" s="9"/>
      <c r="I113" s="9"/>
      <c r="J113" s="9"/>
      <c r="K113" s="29"/>
      <c r="M113" s="7"/>
      <c r="N113" s="7"/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9"/>
      <c r="F114" s="6">
        <v>1</v>
      </c>
      <c r="G114" s="26">
        <f t="shared" si="9"/>
        <v>0</v>
      </c>
      <c r="H114" s="9"/>
      <c r="I114" s="9"/>
      <c r="J114" s="9"/>
      <c r="K114" s="29"/>
      <c r="M114" s="7"/>
      <c r="N114" s="7"/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9"/>
      <c r="F115" s="8">
        <v>1</v>
      </c>
      <c r="G115" s="26">
        <f t="shared" si="9"/>
        <v>0</v>
      </c>
      <c r="H115" s="9"/>
      <c r="I115" s="9"/>
      <c r="J115" s="9"/>
      <c r="K115" s="29"/>
      <c r="M115" s="7"/>
      <c r="N115" s="7"/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7"/>
      <c r="N116" s="7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8">
        <v>1E-3</v>
      </c>
      <c r="F117" s="8">
        <v>1</v>
      </c>
      <c r="G117" s="26">
        <f t="shared" ref="G117" si="10">COUNTA(H117:K117)</f>
        <v>0</v>
      </c>
      <c r="H117" s="9"/>
      <c r="I117" s="9"/>
      <c r="J117" s="9"/>
      <c r="K117" s="29"/>
      <c r="L117" s="44"/>
      <c r="M117" s="7"/>
      <c r="N117" s="7"/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60"/>
      <c r="L118" s="35"/>
      <c r="M118" s="30"/>
      <c r="N118" s="11"/>
    </row>
    <row r="119" spans="1:14" x14ac:dyDescent="0.2">
      <c r="A119" s="10" t="s">
        <v>156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60"/>
      <c r="L119" s="35"/>
      <c r="M119" s="30"/>
      <c r="N119" s="11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9"/>
      <c r="F120" s="6">
        <v>1</v>
      </c>
      <c r="G120" s="26">
        <f t="shared" ref="G120:G149" si="11">COUNTA(H120:K120)</f>
        <v>0</v>
      </c>
      <c r="H120" s="9"/>
      <c r="I120" s="9"/>
      <c r="J120" s="9"/>
      <c r="K120" s="29"/>
      <c r="M120" s="7"/>
      <c r="N120" s="7"/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9"/>
      <c r="F121" s="6">
        <v>1</v>
      </c>
      <c r="G121" s="26">
        <f t="shared" si="11"/>
        <v>0</v>
      </c>
      <c r="H121" s="9"/>
      <c r="I121" s="9"/>
      <c r="J121" s="9"/>
      <c r="K121" s="29"/>
      <c r="M121" s="7"/>
      <c r="N121" s="7"/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9"/>
      <c r="F122" s="6">
        <v>1</v>
      </c>
      <c r="G122" s="26">
        <f t="shared" si="11"/>
        <v>0</v>
      </c>
      <c r="H122" s="9"/>
      <c r="I122" s="9"/>
      <c r="J122" s="9"/>
      <c r="K122" s="29"/>
      <c r="M122" s="7"/>
      <c r="N122" s="7"/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9"/>
      <c r="F123" s="6">
        <v>1</v>
      </c>
      <c r="G123" s="26">
        <f t="shared" si="11"/>
        <v>0</v>
      </c>
      <c r="H123" s="9"/>
      <c r="I123" s="9"/>
      <c r="J123" s="9"/>
      <c r="K123" s="29"/>
      <c r="M123" s="7"/>
      <c r="N123" s="7"/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9"/>
      <c r="F124" s="6">
        <v>1</v>
      </c>
      <c r="G124" s="26">
        <f t="shared" si="11"/>
        <v>0</v>
      </c>
      <c r="H124" s="9"/>
      <c r="I124" s="9"/>
      <c r="J124" s="9"/>
      <c r="K124" s="29"/>
      <c r="M124" s="7"/>
      <c r="N124" s="7"/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9"/>
      <c r="F125" s="6">
        <v>1</v>
      </c>
      <c r="G125" s="26">
        <f t="shared" si="11"/>
        <v>0</v>
      </c>
      <c r="H125" s="9"/>
      <c r="I125" s="9"/>
      <c r="J125" s="9"/>
      <c r="K125" s="29"/>
      <c r="M125" s="7"/>
      <c r="N125" s="7"/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9"/>
      <c r="F126" s="6">
        <v>1</v>
      </c>
      <c r="G126" s="26">
        <f t="shared" si="11"/>
        <v>0</v>
      </c>
      <c r="H126" s="9"/>
      <c r="I126" s="9"/>
      <c r="J126" s="9"/>
      <c r="K126" s="29"/>
      <c r="M126" s="7"/>
      <c r="N126" s="7"/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9"/>
      <c r="F127" s="6">
        <v>1</v>
      </c>
      <c r="G127" s="26">
        <f t="shared" si="11"/>
        <v>0</v>
      </c>
      <c r="H127" s="9"/>
      <c r="I127" s="9"/>
      <c r="J127" s="9"/>
      <c r="K127" s="29"/>
      <c r="M127" s="7"/>
      <c r="N127" s="7"/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9"/>
      <c r="F128" s="6">
        <v>1</v>
      </c>
      <c r="G128" s="26">
        <f t="shared" si="11"/>
        <v>0</v>
      </c>
      <c r="H128" s="9"/>
      <c r="I128" s="9"/>
      <c r="J128" s="9"/>
      <c r="K128" s="29"/>
      <c r="M128" s="7"/>
      <c r="N128" s="7"/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9"/>
      <c r="F129" s="6">
        <v>1</v>
      </c>
      <c r="G129" s="26">
        <f t="shared" si="11"/>
        <v>0</v>
      </c>
      <c r="H129" s="9"/>
      <c r="I129" s="9"/>
      <c r="J129" s="9"/>
      <c r="K129" s="29"/>
      <c r="M129" s="7"/>
      <c r="N129" s="7"/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9"/>
      <c r="F130" s="6">
        <v>1</v>
      </c>
      <c r="G130" s="26">
        <f t="shared" si="11"/>
        <v>0</v>
      </c>
      <c r="H130" s="9"/>
      <c r="I130" s="9"/>
      <c r="J130" s="9"/>
      <c r="K130" s="29"/>
      <c r="M130" s="7"/>
      <c r="N130" s="7"/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9"/>
      <c r="F131" s="6">
        <v>1</v>
      </c>
      <c r="G131" s="26">
        <f t="shared" si="11"/>
        <v>0</v>
      </c>
      <c r="H131" s="9"/>
      <c r="I131" s="9"/>
      <c r="J131" s="9"/>
      <c r="K131" s="29"/>
      <c r="M131" s="7"/>
      <c r="N131" s="7"/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9"/>
      <c r="F132" s="6">
        <v>1</v>
      </c>
      <c r="G132" s="26">
        <f t="shared" si="11"/>
        <v>0</v>
      </c>
      <c r="H132" s="9"/>
      <c r="I132" s="9"/>
      <c r="J132" s="9"/>
      <c r="K132" s="29"/>
      <c r="M132" s="7"/>
      <c r="N132" s="7"/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9"/>
      <c r="F133" s="6">
        <v>1</v>
      </c>
      <c r="G133" s="26">
        <f t="shared" si="11"/>
        <v>0</v>
      </c>
      <c r="H133" s="9"/>
      <c r="I133" s="9"/>
      <c r="J133" s="9"/>
      <c r="K133" s="29"/>
      <c r="M133" s="7"/>
      <c r="N133" s="7"/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9"/>
      <c r="F134" s="6">
        <v>1</v>
      </c>
      <c r="G134" s="26">
        <f t="shared" si="11"/>
        <v>0</v>
      </c>
      <c r="H134" s="9"/>
      <c r="I134" s="9"/>
      <c r="J134" s="9"/>
      <c r="K134" s="29"/>
      <c r="M134" s="7"/>
      <c r="N134" s="7"/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9"/>
      <c r="F135" s="6">
        <v>1</v>
      </c>
      <c r="G135" s="26">
        <f t="shared" si="11"/>
        <v>0</v>
      </c>
      <c r="H135" s="9"/>
      <c r="I135" s="9"/>
      <c r="J135" s="9"/>
      <c r="K135" s="29"/>
      <c r="M135" s="7"/>
      <c r="N135" s="7"/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9"/>
      <c r="F136" s="6">
        <v>1</v>
      </c>
      <c r="G136" s="26">
        <f t="shared" si="11"/>
        <v>0</v>
      </c>
      <c r="H136" s="9"/>
      <c r="I136" s="9"/>
      <c r="J136" s="9"/>
      <c r="K136" s="29"/>
      <c r="M136" s="7"/>
      <c r="N136" s="7"/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9"/>
      <c r="F137" s="6">
        <v>1</v>
      </c>
      <c r="G137" s="26">
        <f t="shared" si="11"/>
        <v>0</v>
      </c>
      <c r="H137" s="9"/>
      <c r="I137" s="9"/>
      <c r="J137" s="9"/>
      <c r="K137" s="29"/>
      <c r="M137" s="7"/>
      <c r="N137" s="7"/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9"/>
      <c r="F138" s="6">
        <v>1</v>
      </c>
      <c r="G138" s="26">
        <f t="shared" si="11"/>
        <v>0</v>
      </c>
      <c r="H138" s="9"/>
      <c r="I138" s="9"/>
      <c r="J138" s="9"/>
      <c r="K138" s="29"/>
      <c r="M138" s="7"/>
      <c r="N138" s="7"/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9"/>
      <c r="F139" s="6">
        <v>1</v>
      </c>
      <c r="G139" s="26">
        <f t="shared" si="11"/>
        <v>0</v>
      </c>
      <c r="H139" s="9"/>
      <c r="I139" s="9"/>
      <c r="J139" s="9"/>
      <c r="K139" s="29"/>
      <c r="M139" s="7"/>
      <c r="N139" s="7"/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9"/>
      <c r="F140" s="6">
        <v>1</v>
      </c>
      <c r="G140" s="26">
        <f t="shared" si="11"/>
        <v>0</v>
      </c>
      <c r="H140" s="9"/>
      <c r="I140" s="9"/>
      <c r="J140" s="9"/>
      <c r="K140" s="29"/>
      <c r="M140" s="7"/>
      <c r="N140" s="7"/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9"/>
      <c r="F141" s="6">
        <v>1</v>
      </c>
      <c r="G141" s="26">
        <f t="shared" si="11"/>
        <v>0</v>
      </c>
      <c r="H141" s="9"/>
      <c r="I141" s="9"/>
      <c r="J141" s="9"/>
      <c r="K141" s="29"/>
      <c r="M141" s="7"/>
      <c r="N141" s="7"/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9"/>
      <c r="F142" s="6">
        <v>1</v>
      </c>
      <c r="G142" s="26">
        <f t="shared" si="11"/>
        <v>0</v>
      </c>
      <c r="H142" s="9"/>
      <c r="I142" s="9"/>
      <c r="J142" s="9"/>
      <c r="K142" s="29"/>
      <c r="M142" s="7"/>
      <c r="N142" s="7"/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9"/>
      <c r="F143" s="6">
        <v>1</v>
      </c>
      <c r="G143" s="26">
        <f t="shared" si="11"/>
        <v>0</v>
      </c>
      <c r="H143" s="9"/>
      <c r="I143" s="9"/>
      <c r="J143" s="9"/>
      <c r="K143" s="29"/>
      <c r="M143" s="7"/>
      <c r="N143" s="7"/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9"/>
      <c r="F144" s="6">
        <v>1</v>
      </c>
      <c r="G144" s="26">
        <f t="shared" si="11"/>
        <v>0</v>
      </c>
      <c r="H144" s="9"/>
      <c r="I144" s="9"/>
      <c r="J144" s="9"/>
      <c r="K144" s="29"/>
      <c r="M144" s="7"/>
      <c r="N144" s="7"/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9"/>
      <c r="F145" s="6">
        <v>1</v>
      </c>
      <c r="G145" s="26">
        <f t="shared" si="11"/>
        <v>0</v>
      </c>
      <c r="H145" s="9"/>
      <c r="I145" s="9"/>
      <c r="J145" s="9"/>
      <c r="K145" s="29"/>
      <c r="M145" s="7"/>
      <c r="N145" s="7"/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9"/>
      <c r="F146" s="6">
        <v>1</v>
      </c>
      <c r="G146" s="26">
        <f t="shared" si="11"/>
        <v>0</v>
      </c>
      <c r="H146" s="9"/>
      <c r="I146" s="9"/>
      <c r="J146" s="9"/>
      <c r="K146" s="29"/>
      <c r="M146" s="7"/>
      <c r="N146" s="7"/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9"/>
      <c r="F147" s="6">
        <v>1</v>
      </c>
      <c r="G147" s="26">
        <f t="shared" si="11"/>
        <v>0</v>
      </c>
      <c r="H147" s="9"/>
      <c r="I147" s="9"/>
      <c r="J147" s="9"/>
      <c r="K147" s="29"/>
      <c r="M147" s="7"/>
      <c r="N147" s="7"/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9"/>
      <c r="F148" s="6">
        <v>1</v>
      </c>
      <c r="G148" s="26">
        <f t="shared" si="11"/>
        <v>0</v>
      </c>
      <c r="H148" s="9"/>
      <c r="I148" s="9"/>
      <c r="J148" s="9"/>
      <c r="K148" s="59"/>
      <c r="M148" s="7"/>
      <c r="N148" s="7"/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9"/>
      <c r="F149" s="6">
        <v>1</v>
      </c>
      <c r="G149" s="26">
        <f t="shared" si="11"/>
        <v>0</v>
      </c>
      <c r="H149" s="9"/>
      <c r="I149" s="9"/>
      <c r="J149" s="9"/>
      <c r="K149" s="29"/>
      <c r="M149" s="7"/>
      <c r="N149" s="7"/>
    </row>
    <row r="150" spans="1:14" x14ac:dyDescent="0.2">
      <c r="A150" s="6"/>
      <c r="B150" s="6"/>
      <c r="C150" s="6"/>
      <c r="D150" s="6"/>
      <c r="E150" s="9"/>
      <c r="F150" s="6"/>
      <c r="G150" s="7"/>
      <c r="H150" s="9"/>
      <c r="I150" s="9"/>
      <c r="J150" s="9"/>
      <c r="K150" s="29"/>
      <c r="M150" s="7"/>
      <c r="N150" s="7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2"/>
      <c r="I151" s="62"/>
      <c r="J151" s="62"/>
      <c r="K151" s="63"/>
      <c r="L151" s="51"/>
      <c r="M151" s="24"/>
      <c r="N151" s="24"/>
    </row>
    <row r="152" spans="1:14" ht="27" customHeight="1" thickTop="1" x14ac:dyDescent="0.2">
      <c r="A152" s="2"/>
      <c r="B152" s="66" t="s">
        <v>186</v>
      </c>
      <c r="C152" s="67"/>
      <c r="D152"/>
      <c r="E152" s="50"/>
      <c r="L152" s="34"/>
    </row>
    <row r="153" spans="1:14" x14ac:dyDescent="0.2">
      <c r="A153" s="3"/>
      <c r="B153" s="68"/>
      <c r="C153"/>
      <c r="D153"/>
      <c r="E153" s="50"/>
      <c r="L153" s="34"/>
    </row>
    <row r="154" spans="1:14" x14ac:dyDescent="0.2">
      <c r="A154" s="4"/>
      <c r="B154" s="68"/>
      <c r="C154"/>
      <c r="D154"/>
      <c r="E154" s="50"/>
      <c r="L154" s="34"/>
    </row>
    <row r="155" spans="1:14" x14ac:dyDescent="0.2">
      <c r="A155" s="5"/>
      <c r="B155" s="68"/>
      <c r="C155"/>
      <c r="D155"/>
      <c r="E155" s="50"/>
      <c r="L155" s="34"/>
    </row>
    <row r="156" spans="1:14" x14ac:dyDescent="0.2">
      <c r="L156" s="34"/>
    </row>
    <row r="157" spans="1:14" x14ac:dyDescent="0.2">
      <c r="A157" s="20" t="s">
        <v>191</v>
      </c>
      <c r="L157" s="34"/>
    </row>
    <row r="158" spans="1:14" x14ac:dyDescent="0.2">
      <c r="A158" s="20" t="s">
        <v>192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 scale="85">
      <selection activeCell="E39" sqref="E39"/>
      <pageMargins left="0.75" right="0.75" top="1" bottom="1" header="0.5" footer="0.5"/>
      <pageSetup paperSize="9" orientation="portrait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65" priority="24" operator="lessThan">
      <formula>6.5</formula>
    </cfRule>
    <cfRule type="cellIs" dxfId="64" priority="25" operator="greaterThan">
      <formula>8</formula>
    </cfRule>
  </conditionalFormatting>
  <conditionalFormatting sqref="H32:K32">
    <cfRule type="containsText" dxfId="63" priority="22" stopIfTrue="1" operator="containsText" text="&lt;">
      <formula>NOT(ISERROR(SEARCH("&lt;",H32)))</formula>
    </cfRule>
    <cfRule type="cellIs" dxfId="62" priority="23" operator="greaterThan">
      <formula>$E$32</formula>
    </cfRule>
  </conditionalFormatting>
  <conditionalFormatting sqref="H25:K25">
    <cfRule type="containsText" dxfId="61" priority="20" stopIfTrue="1" operator="containsText" text="&lt;">
      <formula>NOT(ISERROR(SEARCH("&lt;",H25)))</formula>
    </cfRule>
    <cfRule type="cellIs" dxfId="60" priority="21" operator="greaterThan">
      <formula>$E$25</formula>
    </cfRule>
  </conditionalFormatting>
  <conditionalFormatting sqref="H23:K23">
    <cfRule type="containsText" dxfId="59" priority="18" stopIfTrue="1" operator="containsText" text="&lt;">
      <formula>NOT(ISERROR(SEARCH("&lt;",H23)))</formula>
    </cfRule>
    <cfRule type="cellIs" dxfId="58" priority="19" operator="greaterThan">
      <formula>$E$23</formula>
    </cfRule>
  </conditionalFormatting>
  <conditionalFormatting sqref="H18:K18">
    <cfRule type="containsText" dxfId="57" priority="16" stopIfTrue="1" operator="containsText" text="&lt;">
      <formula>NOT(ISERROR(SEARCH("&lt;",H18)))</formula>
    </cfRule>
    <cfRule type="cellIs" dxfId="56" priority="17" operator="greaterThan">
      <formula>$E$18</formula>
    </cfRule>
  </conditionalFormatting>
  <conditionalFormatting sqref="H40:K40">
    <cfRule type="containsText" priority="14" stopIfTrue="1" operator="containsText" text="&lt;">
      <formula>NOT(ISERROR(SEARCH("&lt;",H40)))</formula>
    </cfRule>
    <cfRule type="cellIs" dxfId="55" priority="15" operator="greaterThan">
      <formula>$E$40</formula>
    </cfRule>
  </conditionalFormatting>
  <conditionalFormatting sqref="K58">
    <cfRule type="cellIs" dxfId="54" priority="13" operator="greaterThan">
      <formula>$E$58</formula>
    </cfRule>
  </conditionalFormatting>
  <conditionalFormatting sqref="K59">
    <cfRule type="cellIs" dxfId="53" priority="12" operator="greaterThan">
      <formula>$E$59</formula>
    </cfRule>
  </conditionalFormatting>
  <conditionalFormatting sqref="K61">
    <cfRule type="cellIs" dxfId="52" priority="11" operator="greaterThan">
      <formula>$E$61</formula>
    </cfRule>
  </conditionalFormatting>
  <conditionalFormatting sqref="K62">
    <cfRule type="cellIs" dxfId="51" priority="10" operator="greaterThan">
      <formula>$E$62</formula>
    </cfRule>
  </conditionalFormatting>
  <conditionalFormatting sqref="K64">
    <cfRule type="cellIs" dxfId="50" priority="9" operator="greaterThan">
      <formula>$E$64</formula>
    </cfRule>
  </conditionalFormatting>
  <conditionalFormatting sqref="K65">
    <cfRule type="cellIs" dxfId="49" priority="8" operator="greaterThan">
      <formula>$E$65</formula>
    </cfRule>
  </conditionalFormatting>
  <conditionalFormatting sqref="K66">
    <cfRule type="cellIs" dxfId="48" priority="7" operator="greaterThan">
      <formula>$E$66</formula>
    </cfRule>
  </conditionalFormatting>
  <conditionalFormatting sqref="K67">
    <cfRule type="cellIs" dxfId="47" priority="6" operator="greaterThan">
      <formula>$E$67</formula>
    </cfRule>
  </conditionalFormatting>
  <conditionalFormatting sqref="K70">
    <cfRule type="cellIs" dxfId="46" priority="5" operator="greaterThan">
      <formula>$E$70</formula>
    </cfRule>
  </conditionalFormatting>
  <conditionalFormatting sqref="K117">
    <cfRule type="cellIs" dxfId="45" priority="4" operator="greaterThan">
      <formula>$E$117</formula>
    </cfRule>
  </conditionalFormatting>
  <conditionalFormatting sqref="K58:K151">
    <cfRule type="containsText" priority="3" stopIfTrue="1" operator="containsText" text="&lt;">
      <formula>NOT(ISERROR(SEARCH("&lt;",K58)))</formula>
    </cfRule>
  </conditionalFormatting>
  <conditionalFormatting sqref="K20">
    <cfRule type="containsText" priority="1" stopIfTrue="1" operator="containsText" text="&lt;">
      <formula>NOT(ISERROR(SEARCH("&lt;",K20)))</formula>
    </cfRule>
    <cfRule type="cellIs" dxfId="44" priority="2" operator="greaterThan">
      <formula>$E$20</formula>
    </cfRule>
  </conditionalFormatting>
  <pageMargins left="0.75" right="0.75" top="1" bottom="1" header="0.5" footer="0.5"/>
  <pageSetup paperSize="9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0"/>
  <sheetViews>
    <sheetView zoomScaleNormal="100" workbookViewId="0">
      <pane xSplit="1" ySplit="4" topLeftCell="D5" activePane="bottomRight" state="frozen"/>
      <selection pane="topRight" activeCell="B1" sqref="B1"/>
      <selection pane="bottomLeft" activeCell="A5" sqref="A5"/>
      <selection pane="bottomRight" activeCell="E20" sqref="E20"/>
    </sheetView>
  </sheetViews>
  <sheetFormatPr defaultRowHeight="12.75" x14ac:dyDescent="0.2"/>
  <cols>
    <col min="1" max="1" width="31.85546875" style="20" customWidth="1"/>
    <col min="2" max="4" width="11.7109375" style="20" customWidth="1"/>
    <col min="5" max="5" width="11.7109375" style="34" customWidth="1"/>
    <col min="6" max="6" width="11.7109375" style="20" customWidth="1"/>
    <col min="7" max="7" width="11.7109375" style="16" customWidth="1"/>
    <col min="8" max="8" width="13.42578125" style="16" customWidth="1"/>
    <col min="9" max="11" width="11.7109375" style="16" customWidth="1"/>
    <col min="12" max="12" width="11.7109375" style="36" customWidth="1"/>
    <col min="13" max="14" width="11.7109375" style="16" customWidth="1"/>
  </cols>
  <sheetData>
    <row r="1" spans="1:14" ht="76.5" x14ac:dyDescent="0.2">
      <c r="A1" s="23" t="s">
        <v>145</v>
      </c>
      <c r="B1" s="10" t="s">
        <v>12</v>
      </c>
      <c r="C1" s="10" t="s">
        <v>13</v>
      </c>
      <c r="D1" s="22" t="s">
        <v>137</v>
      </c>
      <c r="E1" s="25" t="s">
        <v>11</v>
      </c>
      <c r="F1" s="22" t="s">
        <v>160</v>
      </c>
      <c r="G1" s="25" t="s">
        <v>129</v>
      </c>
      <c r="H1" s="21" t="s">
        <v>159</v>
      </c>
      <c r="I1" s="21" t="s">
        <v>159</v>
      </c>
      <c r="J1" s="21" t="s">
        <v>159</v>
      </c>
      <c r="K1" s="27" t="s">
        <v>138</v>
      </c>
      <c r="L1" s="37" t="s">
        <v>0</v>
      </c>
      <c r="M1" s="25" t="s">
        <v>1</v>
      </c>
      <c r="N1" s="25" t="s">
        <v>2</v>
      </c>
    </row>
    <row r="2" spans="1:14" x14ac:dyDescent="0.2">
      <c r="A2" s="10"/>
      <c r="B2" s="10"/>
      <c r="C2" s="10"/>
      <c r="D2" s="10"/>
      <c r="E2" s="21"/>
      <c r="F2" s="10"/>
      <c r="G2" s="10"/>
      <c r="H2" s="12">
        <v>40940</v>
      </c>
      <c r="I2" s="13">
        <v>41038</v>
      </c>
      <c r="J2" s="13">
        <v>41130</v>
      </c>
      <c r="K2" s="28">
        <v>41185</v>
      </c>
      <c r="L2" s="39"/>
      <c r="M2" s="12"/>
      <c r="N2" s="12"/>
    </row>
    <row r="3" spans="1:14" x14ac:dyDescent="0.2">
      <c r="A3" s="10"/>
      <c r="B3" s="10"/>
      <c r="C3" s="10"/>
      <c r="D3" s="10"/>
      <c r="E3" s="21"/>
      <c r="F3" s="10"/>
      <c r="G3" s="10"/>
      <c r="H3" s="33" t="s">
        <v>143</v>
      </c>
      <c r="I3" s="33" t="s">
        <v>143</v>
      </c>
      <c r="J3" s="33" t="s">
        <v>143</v>
      </c>
      <c r="K3" s="33" t="s">
        <v>171</v>
      </c>
      <c r="L3" s="35"/>
      <c r="M3" s="14"/>
      <c r="N3" s="14"/>
    </row>
    <row r="4" spans="1:14" x14ac:dyDescent="0.2">
      <c r="A4" s="10"/>
      <c r="B4" s="10"/>
      <c r="C4" s="10"/>
      <c r="D4" s="10"/>
      <c r="E4" s="47"/>
      <c r="F4" s="10"/>
      <c r="G4" s="10"/>
      <c r="H4" s="33" t="s">
        <v>185</v>
      </c>
      <c r="I4" s="33" t="s">
        <v>185</v>
      </c>
      <c r="J4" s="33" t="s">
        <v>185</v>
      </c>
      <c r="K4" s="33" t="s">
        <v>182</v>
      </c>
      <c r="L4" s="35"/>
      <c r="M4" s="14"/>
      <c r="N4" s="14"/>
    </row>
    <row r="5" spans="1:14" x14ac:dyDescent="0.2">
      <c r="A5" s="6" t="s">
        <v>14</v>
      </c>
      <c r="B5" s="6" t="s">
        <v>15</v>
      </c>
      <c r="C5" s="6">
        <v>0.01</v>
      </c>
      <c r="D5" s="6">
        <v>6.5</v>
      </c>
      <c r="E5" s="42">
        <v>8</v>
      </c>
      <c r="F5" s="6">
        <v>4</v>
      </c>
      <c r="G5" s="26">
        <f t="shared" ref="G5:G19" si="0">COUNTA(H5:K5)</f>
        <v>0</v>
      </c>
      <c r="H5" s="9"/>
      <c r="I5" s="9"/>
      <c r="J5" s="9"/>
      <c r="K5" s="29"/>
      <c r="L5" s="38"/>
      <c r="M5" s="32"/>
      <c r="N5" s="7"/>
    </row>
    <row r="6" spans="1:14" x14ac:dyDescent="0.2">
      <c r="A6" s="6" t="s">
        <v>157</v>
      </c>
      <c r="B6" s="6" t="s">
        <v>133</v>
      </c>
      <c r="C6" s="6">
        <v>1</v>
      </c>
      <c r="D6" s="6"/>
      <c r="E6" s="9"/>
      <c r="F6" s="6">
        <v>4</v>
      </c>
      <c r="G6" s="26">
        <f t="shared" si="0"/>
        <v>0</v>
      </c>
      <c r="H6" s="9"/>
      <c r="I6" s="9"/>
      <c r="J6" s="9"/>
      <c r="K6" s="29"/>
      <c r="L6" s="38"/>
      <c r="M6" s="32"/>
      <c r="N6" s="7"/>
    </row>
    <row r="7" spans="1:14" x14ac:dyDescent="0.2">
      <c r="A7" s="6" t="s">
        <v>18</v>
      </c>
      <c r="B7" s="6" t="s">
        <v>17</v>
      </c>
      <c r="C7" s="6">
        <v>1</v>
      </c>
      <c r="D7" s="6"/>
      <c r="E7" s="9"/>
      <c r="F7" s="8">
        <v>4</v>
      </c>
      <c r="G7" s="26">
        <f t="shared" si="0"/>
        <v>0</v>
      </c>
      <c r="H7" s="9"/>
      <c r="I7" s="9"/>
      <c r="J7" s="9"/>
      <c r="K7" s="29"/>
      <c r="L7" s="38"/>
      <c r="M7" s="32"/>
      <c r="N7" s="7"/>
    </row>
    <row r="8" spans="1:14" x14ac:dyDescent="0.2">
      <c r="A8" s="6" t="s">
        <v>19</v>
      </c>
      <c r="B8" s="6" t="s">
        <v>17</v>
      </c>
      <c r="C8" s="6">
        <v>1</v>
      </c>
      <c r="D8" s="6"/>
      <c r="E8" s="9"/>
      <c r="F8" s="6">
        <v>4</v>
      </c>
      <c r="G8" s="26">
        <f t="shared" si="0"/>
        <v>0</v>
      </c>
      <c r="H8" s="9"/>
      <c r="I8" s="9"/>
      <c r="J8" s="9"/>
      <c r="K8" s="29"/>
      <c r="L8" s="38"/>
      <c r="M8" s="32"/>
      <c r="N8" s="7"/>
    </row>
    <row r="9" spans="1:14" x14ac:dyDescent="0.2">
      <c r="A9" s="6" t="s">
        <v>20</v>
      </c>
      <c r="B9" s="6" t="s">
        <v>17</v>
      </c>
      <c r="C9" s="6">
        <v>1</v>
      </c>
      <c r="D9" s="6"/>
      <c r="E9" s="9"/>
      <c r="F9" s="6">
        <v>4</v>
      </c>
      <c r="G9" s="26">
        <f t="shared" si="0"/>
        <v>0</v>
      </c>
      <c r="H9" s="9"/>
      <c r="I9" s="9"/>
      <c r="J9" s="9"/>
      <c r="K9" s="9"/>
      <c r="L9" s="38"/>
      <c r="M9" s="32"/>
      <c r="N9" s="7"/>
    </row>
    <row r="10" spans="1:14" x14ac:dyDescent="0.2">
      <c r="A10" s="6" t="s">
        <v>21</v>
      </c>
      <c r="B10" s="6" t="s">
        <v>17</v>
      </c>
      <c r="C10" s="6">
        <v>1</v>
      </c>
      <c r="D10" s="6"/>
      <c r="E10" s="9"/>
      <c r="F10" s="6">
        <v>4</v>
      </c>
      <c r="G10" s="26">
        <f t="shared" si="0"/>
        <v>0</v>
      </c>
      <c r="H10" s="9"/>
      <c r="I10" s="9"/>
      <c r="J10" s="9"/>
      <c r="K10" s="29"/>
      <c r="L10" s="38"/>
      <c r="M10" s="32"/>
      <c r="N10" s="7"/>
    </row>
    <row r="11" spans="1:14" x14ac:dyDescent="0.2">
      <c r="A11" s="6" t="s">
        <v>22</v>
      </c>
      <c r="B11" s="6" t="s">
        <v>17</v>
      </c>
      <c r="C11" s="6">
        <v>1</v>
      </c>
      <c r="D11" s="6"/>
      <c r="E11" s="9"/>
      <c r="F11" s="6">
        <v>4</v>
      </c>
      <c r="G11" s="26">
        <f t="shared" si="0"/>
        <v>0</v>
      </c>
      <c r="H11" s="9"/>
      <c r="I11" s="9"/>
      <c r="J11" s="9"/>
      <c r="K11" s="29"/>
      <c r="L11" s="38"/>
      <c r="M11" s="32"/>
      <c r="N11" s="7"/>
    </row>
    <row r="12" spans="1:14" x14ac:dyDescent="0.2">
      <c r="A12" s="6" t="s">
        <v>23</v>
      </c>
      <c r="B12" s="6" t="s">
        <v>17</v>
      </c>
      <c r="C12" s="6">
        <v>1</v>
      </c>
      <c r="D12" s="6"/>
      <c r="E12" s="9"/>
      <c r="F12" s="6">
        <v>4</v>
      </c>
      <c r="G12" s="26">
        <f t="shared" si="0"/>
        <v>0</v>
      </c>
      <c r="H12" s="9"/>
      <c r="I12" s="9"/>
      <c r="J12" s="9"/>
      <c r="K12" s="29"/>
      <c r="L12" s="38"/>
      <c r="M12" s="32"/>
      <c r="N12" s="7"/>
    </row>
    <row r="13" spans="1:14" x14ac:dyDescent="0.2">
      <c r="A13" s="6" t="s">
        <v>8</v>
      </c>
      <c r="B13" s="6" t="s">
        <v>17</v>
      </c>
      <c r="C13" s="6">
        <v>1</v>
      </c>
      <c r="D13" s="6"/>
      <c r="E13" s="9"/>
      <c r="F13" s="6">
        <v>4</v>
      </c>
      <c r="G13" s="26">
        <f t="shared" si="0"/>
        <v>0</v>
      </c>
      <c r="H13" s="9"/>
      <c r="I13" s="9"/>
      <c r="J13" s="9"/>
      <c r="K13" s="29"/>
      <c r="L13" s="38"/>
      <c r="M13" s="32"/>
      <c r="N13" s="7"/>
    </row>
    <row r="14" spans="1:14" x14ac:dyDescent="0.2">
      <c r="A14" s="6" t="s">
        <v>7</v>
      </c>
      <c r="B14" s="6" t="s">
        <v>17</v>
      </c>
      <c r="C14" s="6">
        <v>1</v>
      </c>
      <c r="D14" s="6"/>
      <c r="E14" s="9"/>
      <c r="F14" s="6">
        <v>4</v>
      </c>
      <c r="G14" s="26">
        <f t="shared" si="0"/>
        <v>0</v>
      </c>
      <c r="H14" s="9"/>
      <c r="I14" s="9"/>
      <c r="J14" s="9"/>
      <c r="K14" s="29"/>
      <c r="L14" s="38"/>
      <c r="M14" s="32"/>
      <c r="N14" s="7"/>
    </row>
    <row r="15" spans="1:14" x14ac:dyDescent="0.2">
      <c r="A15" s="6" t="s">
        <v>24</v>
      </c>
      <c r="B15" s="6" t="s">
        <v>17</v>
      </c>
      <c r="C15" s="6">
        <v>1</v>
      </c>
      <c r="D15" s="6"/>
      <c r="E15" s="9"/>
      <c r="F15" s="1">
        <v>4</v>
      </c>
      <c r="G15" s="26">
        <f t="shared" si="0"/>
        <v>0</v>
      </c>
      <c r="H15" s="9"/>
      <c r="I15" s="9"/>
      <c r="J15" s="9"/>
      <c r="K15" s="29"/>
      <c r="L15" s="38"/>
      <c r="M15" s="32"/>
      <c r="N15" s="7"/>
    </row>
    <row r="16" spans="1:14" x14ac:dyDescent="0.2">
      <c r="A16" s="6" t="s">
        <v>25</v>
      </c>
      <c r="B16" s="6" t="s">
        <v>17</v>
      </c>
      <c r="C16" s="6">
        <v>1</v>
      </c>
      <c r="D16" s="6"/>
      <c r="E16" s="9"/>
      <c r="F16" s="6">
        <v>4</v>
      </c>
      <c r="G16" s="26">
        <f t="shared" si="0"/>
        <v>0</v>
      </c>
      <c r="H16" s="9"/>
      <c r="I16" s="9"/>
      <c r="J16" s="9"/>
      <c r="K16" s="29"/>
      <c r="L16" s="38"/>
      <c r="M16" s="32"/>
      <c r="N16" s="7"/>
    </row>
    <row r="17" spans="1:14" x14ac:dyDescent="0.2">
      <c r="A17" s="6" t="s">
        <v>26</v>
      </c>
      <c r="B17" s="6" t="s">
        <v>17</v>
      </c>
      <c r="C17" s="6">
        <v>1</v>
      </c>
      <c r="D17" s="6"/>
      <c r="E17" s="9"/>
      <c r="F17" s="8">
        <v>4</v>
      </c>
      <c r="G17" s="26">
        <f t="shared" si="0"/>
        <v>0</v>
      </c>
      <c r="H17" s="9"/>
      <c r="I17" s="9"/>
      <c r="J17" s="9"/>
      <c r="K17" s="29"/>
      <c r="L17" s="38"/>
      <c r="M17" s="32"/>
      <c r="N17" s="7"/>
    </row>
    <row r="18" spans="1:14" x14ac:dyDescent="0.2">
      <c r="A18" s="6" t="s">
        <v>146</v>
      </c>
      <c r="B18" s="6" t="s">
        <v>17</v>
      </c>
      <c r="C18" s="6">
        <v>1E-3</v>
      </c>
      <c r="D18" s="6"/>
      <c r="E18" s="40">
        <v>1.9</v>
      </c>
      <c r="F18" s="6">
        <v>4</v>
      </c>
      <c r="G18" s="26">
        <f t="shared" si="0"/>
        <v>0</v>
      </c>
      <c r="H18" s="9"/>
      <c r="I18" s="9"/>
      <c r="J18" s="9"/>
      <c r="K18" s="29"/>
      <c r="L18" s="38"/>
      <c r="M18" s="32"/>
      <c r="N18" s="7"/>
    </row>
    <row r="19" spans="1:14" x14ac:dyDescent="0.2">
      <c r="A19" s="6" t="s">
        <v>147</v>
      </c>
      <c r="B19" s="6" t="s">
        <v>17</v>
      </c>
      <c r="C19" s="6">
        <v>0.05</v>
      </c>
      <c r="D19" s="6"/>
      <c r="E19" s="9"/>
      <c r="F19" s="6">
        <v>4</v>
      </c>
      <c r="G19" s="26">
        <f t="shared" si="0"/>
        <v>0</v>
      </c>
      <c r="H19" s="9"/>
      <c r="I19" s="9"/>
      <c r="J19" s="9"/>
      <c r="K19" s="29"/>
      <c r="L19" s="38"/>
      <c r="M19" s="32"/>
      <c r="N19" s="7"/>
    </row>
    <row r="20" spans="1:14" x14ac:dyDescent="0.2">
      <c r="A20" s="6" t="s">
        <v>148</v>
      </c>
      <c r="B20" s="6" t="s">
        <v>17</v>
      </c>
      <c r="C20" s="6">
        <v>1E-3</v>
      </c>
      <c r="D20" s="6"/>
      <c r="E20" s="41">
        <v>1.9</v>
      </c>
      <c r="F20" s="6"/>
      <c r="G20" s="26"/>
      <c r="H20" s="9"/>
      <c r="I20" s="9"/>
      <c r="J20" s="9"/>
      <c r="K20" s="29"/>
      <c r="L20" s="38"/>
      <c r="M20" s="32"/>
      <c r="N20" s="7"/>
    </row>
    <row r="21" spans="1:14" x14ac:dyDescent="0.2">
      <c r="A21" s="6" t="s">
        <v>149</v>
      </c>
      <c r="B21" s="6" t="s">
        <v>17</v>
      </c>
      <c r="C21" s="6">
        <v>0.05</v>
      </c>
      <c r="D21" s="6"/>
      <c r="E21" s="9"/>
      <c r="F21" s="6"/>
      <c r="G21" s="26"/>
      <c r="H21" s="9"/>
      <c r="I21" s="9"/>
      <c r="J21" s="9"/>
      <c r="K21" s="29"/>
      <c r="L21" s="38"/>
      <c r="M21" s="32"/>
      <c r="N21" s="7"/>
    </row>
    <row r="22" spans="1:14" x14ac:dyDescent="0.2">
      <c r="A22" s="6" t="s">
        <v>32</v>
      </c>
      <c r="B22" s="6" t="s">
        <v>17</v>
      </c>
      <c r="C22" s="6">
        <v>0.1</v>
      </c>
      <c r="D22" s="6"/>
      <c r="E22" s="9"/>
      <c r="F22" s="6">
        <v>4</v>
      </c>
      <c r="G22" s="26">
        <f t="shared" ref="G22:G32" si="1">COUNTA(H22:K22)</f>
        <v>0</v>
      </c>
      <c r="H22" s="9"/>
      <c r="I22" s="9"/>
      <c r="J22" s="9"/>
      <c r="K22" s="29"/>
      <c r="L22" s="38"/>
      <c r="M22" s="32"/>
      <c r="N22" s="7"/>
    </row>
    <row r="23" spans="1:14" x14ac:dyDescent="0.2">
      <c r="A23" s="6" t="s">
        <v>33</v>
      </c>
      <c r="B23" s="6" t="s">
        <v>17</v>
      </c>
      <c r="C23" s="6">
        <v>0.01</v>
      </c>
      <c r="D23" s="6"/>
      <c r="E23" s="40">
        <v>0.9</v>
      </c>
      <c r="F23" s="6">
        <v>4</v>
      </c>
      <c r="G23" s="26">
        <f t="shared" si="1"/>
        <v>0</v>
      </c>
      <c r="H23" s="9"/>
      <c r="I23" s="9"/>
      <c r="J23" s="9"/>
      <c r="K23" s="29"/>
      <c r="L23" s="38"/>
      <c r="M23" s="32"/>
      <c r="N23" s="7"/>
    </row>
    <row r="24" spans="1:14" x14ac:dyDescent="0.2">
      <c r="A24" s="6" t="s">
        <v>34</v>
      </c>
      <c r="B24" s="6" t="s">
        <v>17</v>
      </c>
      <c r="C24" s="6">
        <v>0.01</v>
      </c>
      <c r="D24" s="6"/>
      <c r="E24" s="9"/>
      <c r="F24" s="6">
        <v>4</v>
      </c>
      <c r="G24" s="26">
        <f t="shared" si="1"/>
        <v>0</v>
      </c>
      <c r="H24" s="9"/>
      <c r="I24" s="9"/>
      <c r="J24" s="9"/>
      <c r="K24" s="29"/>
      <c r="L24" s="38"/>
      <c r="M24" s="32"/>
      <c r="N24" s="7"/>
    </row>
    <row r="25" spans="1:14" x14ac:dyDescent="0.2">
      <c r="A25" s="6" t="s">
        <v>35</v>
      </c>
      <c r="B25" s="6" t="s">
        <v>17</v>
      </c>
      <c r="C25" s="6">
        <v>0.01</v>
      </c>
      <c r="D25" s="6"/>
      <c r="E25" s="40">
        <v>0.7</v>
      </c>
      <c r="F25" s="6">
        <v>4</v>
      </c>
      <c r="G25" s="26">
        <f t="shared" si="1"/>
        <v>0</v>
      </c>
      <c r="H25" s="9"/>
      <c r="I25" s="9"/>
      <c r="J25" s="9"/>
      <c r="K25" s="29"/>
      <c r="L25" s="38"/>
      <c r="M25" s="32"/>
      <c r="N25" s="7"/>
    </row>
    <row r="26" spans="1:14" x14ac:dyDescent="0.2">
      <c r="A26" s="6" t="s">
        <v>36</v>
      </c>
      <c r="B26" s="6" t="s">
        <v>17</v>
      </c>
      <c r="C26" s="6">
        <v>0.01</v>
      </c>
      <c r="D26" s="6"/>
      <c r="E26" s="9"/>
      <c r="F26" s="6">
        <v>4</v>
      </c>
      <c r="G26" s="26">
        <f t="shared" si="1"/>
        <v>0</v>
      </c>
      <c r="H26" s="9"/>
      <c r="I26" s="9"/>
      <c r="J26" s="9"/>
      <c r="K26" s="29"/>
      <c r="L26" s="38"/>
      <c r="M26" s="32"/>
      <c r="N26" s="7"/>
    </row>
    <row r="27" spans="1:14" x14ac:dyDescent="0.2">
      <c r="A27" s="6" t="s">
        <v>37</v>
      </c>
      <c r="B27" s="6" t="s">
        <v>38</v>
      </c>
      <c r="C27" s="6">
        <v>0.01</v>
      </c>
      <c r="D27" s="6"/>
      <c r="E27" s="9"/>
      <c r="F27" s="6">
        <v>4</v>
      </c>
      <c r="G27" s="26">
        <f t="shared" si="1"/>
        <v>0</v>
      </c>
      <c r="H27" s="9"/>
      <c r="I27" s="9"/>
      <c r="J27" s="9"/>
      <c r="K27" s="29"/>
      <c r="L27" s="38"/>
      <c r="M27" s="32"/>
      <c r="N27" s="7"/>
    </row>
    <row r="28" spans="1:14" x14ac:dyDescent="0.2">
      <c r="A28" s="6" t="s">
        <v>39</v>
      </c>
      <c r="B28" s="6" t="s">
        <v>38</v>
      </c>
      <c r="C28" s="6">
        <v>0.01</v>
      </c>
      <c r="D28" s="6"/>
      <c r="E28" s="9"/>
      <c r="F28" s="6">
        <v>4</v>
      </c>
      <c r="G28" s="26">
        <f t="shared" si="1"/>
        <v>0</v>
      </c>
      <c r="H28" s="9"/>
      <c r="I28" s="17"/>
      <c r="J28" s="9"/>
      <c r="K28" s="29"/>
      <c r="L28" s="38"/>
      <c r="M28" s="32"/>
      <c r="N28" s="7"/>
    </row>
    <row r="29" spans="1:14" x14ac:dyDescent="0.2">
      <c r="A29" s="6" t="s">
        <v>40</v>
      </c>
      <c r="B29" s="6" t="s">
        <v>41</v>
      </c>
      <c r="C29" s="6">
        <v>0.01</v>
      </c>
      <c r="D29" s="6"/>
      <c r="E29" s="9"/>
      <c r="F29" s="6">
        <v>4</v>
      </c>
      <c r="G29" s="26">
        <f t="shared" si="1"/>
        <v>0</v>
      </c>
      <c r="H29" s="9"/>
      <c r="I29" s="9"/>
      <c r="J29" s="9"/>
      <c r="K29" s="29"/>
      <c r="L29" s="38"/>
      <c r="M29" s="32"/>
      <c r="N29" s="7"/>
    </row>
    <row r="30" spans="1:14" x14ac:dyDescent="0.2">
      <c r="A30" s="6" t="s">
        <v>42</v>
      </c>
      <c r="B30" s="6" t="s">
        <v>17</v>
      </c>
      <c r="C30" s="6">
        <v>1</v>
      </c>
      <c r="D30" s="6"/>
      <c r="E30" s="9"/>
      <c r="F30" s="6">
        <v>4</v>
      </c>
      <c r="G30" s="26">
        <f t="shared" si="1"/>
        <v>0</v>
      </c>
      <c r="H30" s="18"/>
      <c r="I30" s="9"/>
      <c r="J30" s="18"/>
      <c r="K30" s="29"/>
      <c r="L30" s="38"/>
      <c r="M30" s="32"/>
      <c r="N30" s="7"/>
    </row>
    <row r="31" spans="1:14" x14ac:dyDescent="0.2">
      <c r="A31" s="6" t="s">
        <v>43</v>
      </c>
      <c r="B31" s="6" t="s">
        <v>17</v>
      </c>
      <c r="C31" s="8">
        <v>2</v>
      </c>
      <c r="D31" s="6"/>
      <c r="E31" s="9"/>
      <c r="F31" s="6">
        <v>1</v>
      </c>
      <c r="G31" s="26">
        <f t="shared" si="1"/>
        <v>0</v>
      </c>
      <c r="H31" s="9"/>
      <c r="I31" s="9"/>
      <c r="J31" s="9"/>
      <c r="K31" s="29"/>
      <c r="L31" s="38"/>
      <c r="M31" s="32"/>
      <c r="N31" s="7"/>
    </row>
    <row r="32" spans="1:14" x14ac:dyDescent="0.2">
      <c r="A32" s="6" t="s">
        <v>44</v>
      </c>
      <c r="B32" s="6" t="s">
        <v>17</v>
      </c>
      <c r="C32" s="6">
        <v>0.05</v>
      </c>
      <c r="D32" s="6"/>
      <c r="E32" s="48">
        <v>0.32</v>
      </c>
      <c r="F32" s="6">
        <v>4</v>
      </c>
      <c r="G32" s="26">
        <f t="shared" si="1"/>
        <v>0</v>
      </c>
      <c r="H32" s="9"/>
      <c r="I32" s="9"/>
      <c r="J32" s="9"/>
      <c r="K32" s="29"/>
      <c r="L32" s="38"/>
      <c r="M32" s="32"/>
      <c r="N32" s="7"/>
    </row>
    <row r="33" spans="1:14" x14ac:dyDescent="0.2">
      <c r="A33" s="10"/>
      <c r="B33" s="10"/>
      <c r="C33" s="10"/>
      <c r="D33" s="10"/>
      <c r="E33" s="21"/>
      <c r="F33" s="10"/>
      <c r="G33" s="10"/>
      <c r="H33" s="14"/>
      <c r="I33" s="14"/>
      <c r="J33" s="14"/>
      <c r="K33" s="60"/>
      <c r="L33" s="35"/>
      <c r="M33" s="30"/>
      <c r="N33" s="30"/>
    </row>
    <row r="34" spans="1:14" x14ac:dyDescent="0.2">
      <c r="A34" s="10" t="s">
        <v>150</v>
      </c>
      <c r="B34" s="10"/>
      <c r="C34" s="10"/>
      <c r="D34" s="10"/>
      <c r="E34" s="21"/>
      <c r="F34" s="10"/>
      <c r="G34" s="10"/>
      <c r="H34" s="14"/>
      <c r="I34" s="14"/>
      <c r="J34" s="14"/>
      <c r="K34" s="60"/>
      <c r="L34" s="35"/>
      <c r="M34" s="30"/>
      <c r="N34" s="30"/>
    </row>
    <row r="35" spans="1:14" x14ac:dyDescent="0.2">
      <c r="A35" s="6" t="s">
        <v>47</v>
      </c>
      <c r="B35" s="6" t="s">
        <v>46</v>
      </c>
      <c r="C35" s="6">
        <v>0.5</v>
      </c>
      <c r="D35" s="6"/>
      <c r="E35" s="9"/>
      <c r="F35" s="15">
        <v>4</v>
      </c>
      <c r="G35" s="26">
        <f t="shared" ref="G35:G55" si="2">COUNTA(H35:K35)</f>
        <v>0</v>
      </c>
      <c r="H35" s="9"/>
      <c r="I35" s="9"/>
      <c r="J35" s="9"/>
      <c r="K35" s="9"/>
      <c r="L35" s="38"/>
      <c r="M35" s="32"/>
      <c r="N35" s="7"/>
    </row>
    <row r="36" spans="1:14" x14ac:dyDescent="0.2">
      <c r="A36" s="15" t="s">
        <v>48</v>
      </c>
      <c r="B36" s="15" t="s">
        <v>46</v>
      </c>
      <c r="C36" s="15">
        <v>0.5</v>
      </c>
      <c r="D36" s="15"/>
      <c r="E36" s="19"/>
      <c r="F36" s="15">
        <v>4</v>
      </c>
      <c r="G36" s="26">
        <f t="shared" si="2"/>
        <v>0</v>
      </c>
      <c r="H36" s="19"/>
      <c r="I36" s="19"/>
      <c r="J36" s="9"/>
      <c r="K36" s="9"/>
      <c r="L36" s="38"/>
      <c r="M36" s="32"/>
      <c r="N36" s="7"/>
    </row>
    <row r="37" spans="1:14" x14ac:dyDescent="0.2">
      <c r="A37" s="6" t="s">
        <v>49</v>
      </c>
      <c r="B37" s="6" t="s">
        <v>46</v>
      </c>
      <c r="C37" s="6">
        <v>0.5</v>
      </c>
      <c r="D37" s="6"/>
      <c r="E37" s="9"/>
      <c r="F37" s="15">
        <v>4</v>
      </c>
      <c r="G37" s="26">
        <f t="shared" si="2"/>
        <v>0</v>
      </c>
      <c r="H37" s="9"/>
      <c r="I37" s="9"/>
      <c r="J37" s="9"/>
      <c r="K37" s="9"/>
      <c r="L37" s="38"/>
      <c r="M37" s="32"/>
      <c r="N37" s="7"/>
    </row>
    <row r="38" spans="1:14" x14ac:dyDescent="0.2">
      <c r="A38" s="6" t="s">
        <v>50</v>
      </c>
      <c r="B38" s="6" t="s">
        <v>46</v>
      </c>
      <c r="C38" s="6">
        <v>0.5</v>
      </c>
      <c r="D38" s="6"/>
      <c r="E38" s="9"/>
      <c r="F38" s="15">
        <v>4</v>
      </c>
      <c r="G38" s="26">
        <f t="shared" si="2"/>
        <v>0</v>
      </c>
      <c r="H38" s="9"/>
      <c r="I38" s="9"/>
      <c r="J38" s="9"/>
      <c r="K38" s="9"/>
      <c r="L38" s="38"/>
      <c r="M38" s="32"/>
      <c r="N38" s="7"/>
    </row>
    <row r="39" spans="1:14" x14ac:dyDescent="0.2">
      <c r="A39" s="6" t="s">
        <v>51</v>
      </c>
      <c r="B39" s="6" t="s">
        <v>46</v>
      </c>
      <c r="C39" s="6">
        <v>0.5</v>
      </c>
      <c r="D39" s="6"/>
      <c r="E39" s="9"/>
      <c r="F39" s="15">
        <v>4</v>
      </c>
      <c r="G39" s="26">
        <f t="shared" si="2"/>
        <v>0</v>
      </c>
      <c r="H39" s="9"/>
      <c r="I39" s="9"/>
      <c r="J39" s="9"/>
      <c r="K39" s="9"/>
      <c r="L39" s="38"/>
      <c r="M39" s="32"/>
      <c r="N39" s="7"/>
    </row>
    <row r="40" spans="1:14" x14ac:dyDescent="0.2">
      <c r="A40" s="6" t="s">
        <v>52</v>
      </c>
      <c r="B40" s="6" t="s">
        <v>46</v>
      </c>
      <c r="C40" s="6">
        <v>0.5</v>
      </c>
      <c r="D40" s="6"/>
      <c r="E40" s="41">
        <v>0.09</v>
      </c>
      <c r="F40" s="15">
        <v>4</v>
      </c>
      <c r="G40" s="26">
        <f t="shared" si="2"/>
        <v>0</v>
      </c>
      <c r="H40" s="9"/>
      <c r="I40" s="9"/>
      <c r="J40" s="9"/>
      <c r="K40" s="9"/>
      <c r="L40" s="38"/>
      <c r="M40" s="32"/>
      <c r="N40" s="7"/>
    </row>
    <row r="41" spans="1:14" x14ac:dyDescent="0.2">
      <c r="A41" s="6" t="s">
        <v>53</v>
      </c>
      <c r="B41" s="6" t="s">
        <v>46</v>
      </c>
      <c r="C41" s="6">
        <v>0.5</v>
      </c>
      <c r="D41" s="6"/>
      <c r="E41" s="9"/>
      <c r="F41" s="15">
        <v>4</v>
      </c>
      <c r="G41" s="26">
        <f t="shared" si="2"/>
        <v>0</v>
      </c>
      <c r="H41" s="9"/>
      <c r="I41" s="9"/>
      <c r="J41" s="9"/>
      <c r="K41" s="9"/>
      <c r="L41" s="38"/>
      <c r="M41" s="32"/>
      <c r="N41" s="7"/>
    </row>
    <row r="42" spans="1:14" x14ac:dyDescent="0.2">
      <c r="A42" s="6" t="s">
        <v>54</v>
      </c>
      <c r="B42" s="6" t="s">
        <v>46</v>
      </c>
      <c r="C42" s="6">
        <v>0.5</v>
      </c>
      <c r="D42" s="6"/>
      <c r="E42" s="9"/>
      <c r="F42" s="15">
        <v>4</v>
      </c>
      <c r="G42" s="26">
        <f t="shared" si="2"/>
        <v>0</v>
      </c>
      <c r="H42" s="9"/>
      <c r="I42" s="9"/>
      <c r="J42" s="9"/>
      <c r="K42" s="9"/>
      <c r="L42" s="38"/>
      <c r="M42" s="32"/>
      <c r="N42" s="7"/>
    </row>
    <row r="43" spans="1:14" x14ac:dyDescent="0.2">
      <c r="A43" s="6" t="s">
        <v>55</v>
      </c>
      <c r="B43" s="6" t="s">
        <v>46</v>
      </c>
      <c r="C43" s="6">
        <v>0.5</v>
      </c>
      <c r="D43" s="6"/>
      <c r="E43" s="9"/>
      <c r="F43" s="15">
        <v>4</v>
      </c>
      <c r="G43" s="26">
        <f t="shared" si="2"/>
        <v>0</v>
      </c>
      <c r="H43" s="9"/>
      <c r="I43" s="9"/>
      <c r="J43" s="9"/>
      <c r="K43" s="9"/>
      <c r="L43" s="38"/>
      <c r="M43" s="32"/>
      <c r="N43" s="7"/>
    </row>
    <row r="44" spans="1:14" x14ac:dyDescent="0.2">
      <c r="A44" s="6" t="s">
        <v>56</v>
      </c>
      <c r="B44" s="6" t="s">
        <v>46</v>
      </c>
      <c r="C44" s="6">
        <v>0.5</v>
      </c>
      <c r="D44" s="6"/>
      <c r="E44" s="9"/>
      <c r="F44" s="15">
        <v>4</v>
      </c>
      <c r="G44" s="26">
        <f t="shared" si="2"/>
        <v>0</v>
      </c>
      <c r="H44" s="9"/>
      <c r="I44" s="9"/>
      <c r="J44" s="9"/>
      <c r="K44" s="9"/>
      <c r="L44" s="38"/>
      <c r="M44" s="32"/>
      <c r="N44" s="7"/>
    </row>
    <row r="45" spans="1:14" x14ac:dyDescent="0.2">
      <c r="A45" s="6" t="s">
        <v>57</v>
      </c>
      <c r="B45" s="6" t="s">
        <v>46</v>
      </c>
      <c r="C45" s="6">
        <v>0.5</v>
      </c>
      <c r="D45" s="6"/>
      <c r="E45" s="9"/>
      <c r="F45" s="15">
        <v>4</v>
      </c>
      <c r="G45" s="26">
        <f t="shared" si="2"/>
        <v>0</v>
      </c>
      <c r="H45" s="9"/>
      <c r="I45" s="9"/>
      <c r="J45" s="9"/>
      <c r="K45" s="9"/>
      <c r="L45" s="38"/>
      <c r="M45" s="32"/>
      <c r="N45" s="7"/>
    </row>
    <row r="46" spans="1:14" x14ac:dyDescent="0.2">
      <c r="A46" s="6" t="s">
        <v>58</v>
      </c>
      <c r="B46" s="6" t="s">
        <v>46</v>
      </c>
      <c r="C46" s="6">
        <v>0.5</v>
      </c>
      <c r="D46" s="6"/>
      <c r="E46" s="9"/>
      <c r="F46" s="15">
        <v>4</v>
      </c>
      <c r="G46" s="26">
        <f t="shared" si="2"/>
        <v>0</v>
      </c>
      <c r="H46" s="9"/>
      <c r="I46" s="9"/>
      <c r="J46" s="9"/>
      <c r="K46" s="9"/>
      <c r="L46" s="38"/>
      <c r="M46" s="32"/>
      <c r="N46" s="7"/>
    </row>
    <row r="47" spans="1:14" x14ac:dyDescent="0.2">
      <c r="A47" s="6" t="s">
        <v>134</v>
      </c>
      <c r="B47" s="6" t="s">
        <v>46</v>
      </c>
      <c r="C47" s="6">
        <v>0.5</v>
      </c>
      <c r="D47" s="6"/>
      <c r="E47" s="9"/>
      <c r="F47" s="15">
        <v>4</v>
      </c>
      <c r="G47" s="26">
        <f t="shared" si="2"/>
        <v>0</v>
      </c>
      <c r="H47" s="9"/>
      <c r="I47" s="9"/>
      <c r="J47" s="9"/>
      <c r="K47" s="9"/>
      <c r="L47" s="38"/>
      <c r="M47" s="32"/>
      <c r="N47" s="7"/>
    </row>
    <row r="48" spans="1:14" x14ac:dyDescent="0.2">
      <c r="A48" s="6" t="s">
        <v>59</v>
      </c>
      <c r="B48" s="6" t="s">
        <v>46</v>
      </c>
      <c r="C48" s="6">
        <v>0.5</v>
      </c>
      <c r="D48" s="6"/>
      <c r="E48" s="9"/>
      <c r="F48" s="15">
        <v>4</v>
      </c>
      <c r="G48" s="26">
        <f t="shared" si="2"/>
        <v>0</v>
      </c>
      <c r="H48" s="9"/>
      <c r="I48" s="9"/>
      <c r="J48" s="9"/>
      <c r="K48" s="9"/>
      <c r="L48" s="38"/>
      <c r="M48" s="32"/>
      <c r="N48" s="7"/>
    </row>
    <row r="49" spans="1:14" x14ac:dyDescent="0.2">
      <c r="A49" s="6" t="s">
        <v>60</v>
      </c>
      <c r="B49" s="6" t="s">
        <v>46</v>
      </c>
      <c r="C49" s="6">
        <v>0.5</v>
      </c>
      <c r="D49" s="6"/>
      <c r="E49" s="9"/>
      <c r="F49" s="15">
        <v>4</v>
      </c>
      <c r="G49" s="26">
        <f t="shared" si="2"/>
        <v>0</v>
      </c>
      <c r="H49" s="9"/>
      <c r="I49" s="9"/>
      <c r="J49" s="9"/>
      <c r="K49" s="9"/>
      <c r="L49" s="38"/>
      <c r="M49" s="32"/>
      <c r="N49" s="7"/>
    </row>
    <row r="50" spans="1:14" x14ac:dyDescent="0.2">
      <c r="A50" s="6" t="s">
        <v>135</v>
      </c>
      <c r="B50" s="6" t="s">
        <v>46</v>
      </c>
      <c r="C50" s="6">
        <v>0.5</v>
      </c>
      <c r="D50" s="6"/>
      <c r="E50" s="9"/>
      <c r="F50" s="15">
        <v>4</v>
      </c>
      <c r="G50" s="26">
        <f t="shared" si="2"/>
        <v>0</v>
      </c>
      <c r="H50" s="9"/>
      <c r="I50" s="9"/>
      <c r="J50" s="9"/>
      <c r="K50" s="9"/>
      <c r="L50" s="38"/>
      <c r="M50" s="32"/>
      <c r="N50" s="7"/>
    </row>
    <row r="51" spans="1:14" x14ac:dyDescent="0.2">
      <c r="A51" s="6" t="s">
        <v>61</v>
      </c>
      <c r="B51" s="6" t="s">
        <v>46</v>
      </c>
      <c r="C51" s="6">
        <v>0.5</v>
      </c>
      <c r="D51" s="6"/>
      <c r="E51" s="9"/>
      <c r="F51" s="15">
        <v>4</v>
      </c>
      <c r="G51" s="26">
        <f t="shared" si="2"/>
        <v>0</v>
      </c>
      <c r="H51" s="9"/>
      <c r="I51" s="9"/>
      <c r="J51" s="9"/>
      <c r="K51" s="9"/>
      <c r="L51" s="38"/>
      <c r="M51" s="32"/>
      <c r="N51" s="7"/>
    </row>
    <row r="52" spans="1:14" x14ac:dyDescent="0.2">
      <c r="A52" s="6" t="s">
        <v>62</v>
      </c>
      <c r="B52" s="6" t="s">
        <v>46</v>
      </c>
      <c r="C52" s="6">
        <v>0.5</v>
      </c>
      <c r="D52" s="6"/>
      <c r="E52" s="9"/>
      <c r="F52" s="15">
        <v>4</v>
      </c>
      <c r="G52" s="26">
        <f t="shared" si="2"/>
        <v>0</v>
      </c>
      <c r="H52" s="9"/>
      <c r="I52" s="9"/>
      <c r="J52" s="9"/>
      <c r="K52" s="9"/>
      <c r="L52" s="38"/>
      <c r="M52" s="32"/>
      <c r="N52" s="7"/>
    </row>
    <row r="53" spans="1:14" x14ac:dyDescent="0.2">
      <c r="A53" s="6" t="s">
        <v>136</v>
      </c>
      <c r="B53" s="6" t="s">
        <v>46</v>
      </c>
      <c r="C53" s="6">
        <v>2</v>
      </c>
      <c r="D53" s="6"/>
      <c r="E53" s="9"/>
      <c r="F53" s="15">
        <v>4</v>
      </c>
      <c r="G53" s="26">
        <f t="shared" si="2"/>
        <v>0</v>
      </c>
      <c r="H53" s="9"/>
      <c r="I53" s="9"/>
      <c r="J53" s="9"/>
      <c r="K53" s="29"/>
      <c r="L53" s="38"/>
      <c r="M53" s="32"/>
      <c r="N53" s="7"/>
    </row>
    <row r="54" spans="1:14" x14ac:dyDescent="0.2">
      <c r="A54" s="6" t="s">
        <v>63</v>
      </c>
      <c r="B54" s="6" t="s">
        <v>46</v>
      </c>
      <c r="C54" s="6">
        <v>0.5</v>
      </c>
      <c r="D54" s="6"/>
      <c r="E54" s="9"/>
      <c r="F54" s="15">
        <v>4</v>
      </c>
      <c r="G54" s="26">
        <f t="shared" si="2"/>
        <v>0</v>
      </c>
      <c r="H54" s="9"/>
      <c r="I54" s="9"/>
      <c r="J54" s="9"/>
      <c r="K54" s="29"/>
      <c r="L54" s="38"/>
      <c r="M54" s="32"/>
      <c r="N54" s="7"/>
    </row>
    <row r="55" spans="1:14" x14ac:dyDescent="0.2">
      <c r="A55" s="6" t="s">
        <v>64</v>
      </c>
      <c r="B55" s="6" t="s">
        <v>46</v>
      </c>
      <c r="C55" s="6">
        <v>2</v>
      </c>
      <c r="D55" s="6"/>
      <c r="E55" s="9"/>
      <c r="F55" s="15">
        <v>4</v>
      </c>
      <c r="G55" s="26">
        <f t="shared" si="2"/>
        <v>0</v>
      </c>
      <c r="H55" s="9"/>
      <c r="I55" s="9"/>
      <c r="J55" s="9"/>
      <c r="K55" s="29"/>
      <c r="L55" s="38"/>
      <c r="M55" s="32"/>
      <c r="N55" s="7"/>
    </row>
    <row r="56" spans="1:14" x14ac:dyDescent="0.2">
      <c r="A56" s="10"/>
      <c r="B56" s="10"/>
      <c r="C56" s="10"/>
      <c r="D56" s="10"/>
      <c r="E56" s="21"/>
      <c r="F56" s="10"/>
      <c r="G56" s="10"/>
      <c r="H56" s="14"/>
      <c r="I56" s="14"/>
      <c r="J56" s="14"/>
      <c r="K56" s="60"/>
      <c r="L56" s="35"/>
      <c r="M56" s="30"/>
      <c r="N56" s="11"/>
    </row>
    <row r="57" spans="1:14" x14ac:dyDescent="0.2">
      <c r="A57" s="10" t="s">
        <v>151</v>
      </c>
      <c r="B57" s="10"/>
      <c r="C57" s="10"/>
      <c r="D57" s="10"/>
      <c r="E57" s="21"/>
      <c r="F57" s="10"/>
      <c r="G57" s="10"/>
      <c r="H57" s="14"/>
      <c r="I57" s="14"/>
      <c r="J57" s="14"/>
      <c r="K57" s="60"/>
      <c r="L57" s="35"/>
      <c r="M57" s="30"/>
      <c r="N57" s="11"/>
    </row>
    <row r="58" spans="1:14" x14ac:dyDescent="0.2">
      <c r="A58" s="6" t="s">
        <v>3</v>
      </c>
      <c r="B58" s="6" t="s">
        <v>17</v>
      </c>
      <c r="C58" s="6">
        <v>0.01</v>
      </c>
      <c r="D58" s="6"/>
      <c r="E58" s="43">
        <v>5.5E-2</v>
      </c>
      <c r="F58" s="6">
        <v>1</v>
      </c>
      <c r="G58" s="26">
        <f t="shared" ref="G58:G66" si="3">COUNTA(H58:K58)</f>
        <v>0</v>
      </c>
      <c r="H58" s="9"/>
      <c r="I58" s="9"/>
      <c r="J58" s="9"/>
      <c r="K58" s="29"/>
      <c r="M58" s="7"/>
      <c r="N58" s="7"/>
    </row>
    <row r="59" spans="1:14" x14ac:dyDescent="0.2">
      <c r="A59" s="6" t="s">
        <v>4</v>
      </c>
      <c r="B59" s="6" t="s">
        <v>17</v>
      </c>
      <c r="C59" s="6">
        <v>1E-3</v>
      </c>
      <c r="D59" s="6"/>
      <c r="E59" s="41">
        <v>1.2999999999999999E-2</v>
      </c>
      <c r="F59" s="6">
        <v>1</v>
      </c>
      <c r="G59" s="26">
        <f t="shared" si="3"/>
        <v>0</v>
      </c>
      <c r="H59" s="9"/>
      <c r="I59" s="9"/>
      <c r="J59" s="9"/>
      <c r="K59" s="29"/>
      <c r="L59" s="46"/>
      <c r="M59" s="7"/>
      <c r="N59" s="7"/>
    </row>
    <row r="60" spans="1:14" x14ac:dyDescent="0.2">
      <c r="A60" s="6" t="s">
        <v>5</v>
      </c>
      <c r="B60" s="6" t="s">
        <v>17</v>
      </c>
      <c r="C60" s="6">
        <v>1E-3</v>
      </c>
      <c r="D60" s="6"/>
      <c r="E60" s="9"/>
      <c r="F60" s="6">
        <v>1</v>
      </c>
      <c r="G60" s="26">
        <f t="shared" si="3"/>
        <v>0</v>
      </c>
      <c r="H60" s="9"/>
      <c r="I60" s="9"/>
      <c r="J60" s="9"/>
      <c r="K60" s="29"/>
      <c r="M60" s="7"/>
      <c r="N60" s="7"/>
    </row>
    <row r="61" spans="1:14" x14ac:dyDescent="0.2">
      <c r="A61" s="6" t="s">
        <v>6</v>
      </c>
      <c r="B61" s="6" t="s">
        <v>17</v>
      </c>
      <c r="C61" s="6">
        <v>1E-4</v>
      </c>
      <c r="D61" s="6"/>
      <c r="E61" s="45">
        <v>2.0000000000000001E-4</v>
      </c>
      <c r="F61" s="6">
        <v>1</v>
      </c>
      <c r="G61" s="26">
        <f t="shared" si="3"/>
        <v>0</v>
      </c>
      <c r="H61" s="9"/>
      <c r="I61" s="9"/>
      <c r="J61" s="9"/>
      <c r="K61" s="29"/>
      <c r="L61" s="44"/>
      <c r="M61" s="7"/>
      <c r="N61" s="7"/>
    </row>
    <row r="62" spans="1:14" x14ac:dyDescent="0.2">
      <c r="A62" s="6" t="s">
        <v>27</v>
      </c>
      <c r="B62" s="6" t="s">
        <v>17</v>
      </c>
      <c r="C62" s="6">
        <v>1E-3</v>
      </c>
      <c r="D62" s="6"/>
      <c r="E62" s="43">
        <v>1E-3</v>
      </c>
      <c r="F62" s="6">
        <v>1</v>
      </c>
      <c r="G62" s="26">
        <f t="shared" si="3"/>
        <v>0</v>
      </c>
      <c r="H62" s="9"/>
      <c r="I62" s="9"/>
      <c r="J62" s="9"/>
      <c r="K62" s="29"/>
      <c r="M62" s="7"/>
      <c r="N62" s="7"/>
    </row>
    <row r="63" spans="1:14" x14ac:dyDescent="0.2">
      <c r="A63" s="6" t="s">
        <v>9</v>
      </c>
      <c r="B63" s="6" t="s">
        <v>17</v>
      </c>
      <c r="C63" s="6">
        <v>1E-3</v>
      </c>
      <c r="D63" s="6"/>
      <c r="E63" s="9"/>
      <c r="F63" s="6">
        <v>1</v>
      </c>
      <c r="G63" s="26">
        <f t="shared" si="3"/>
        <v>0</v>
      </c>
      <c r="H63" s="9"/>
      <c r="I63" s="9"/>
      <c r="J63" s="9"/>
      <c r="K63" s="31"/>
      <c r="L63" s="44"/>
      <c r="M63" s="7"/>
      <c r="N63" s="7"/>
    </row>
    <row r="64" spans="1:14" x14ac:dyDescent="0.2">
      <c r="A64" s="6" t="s">
        <v>10</v>
      </c>
      <c r="B64" s="6" t="s">
        <v>17</v>
      </c>
      <c r="C64" s="6">
        <v>1E-3</v>
      </c>
      <c r="D64" s="6"/>
      <c r="E64" s="41">
        <v>1.4E-3</v>
      </c>
      <c r="F64" s="6">
        <v>1</v>
      </c>
      <c r="G64" s="26">
        <f t="shared" si="3"/>
        <v>0</v>
      </c>
      <c r="H64" s="9"/>
      <c r="I64" s="9"/>
      <c r="J64" s="9"/>
      <c r="K64" s="29"/>
      <c r="M64" s="7"/>
      <c r="N64" s="7"/>
    </row>
    <row r="65" spans="1:14" x14ac:dyDescent="0.2">
      <c r="A65" s="6" t="s">
        <v>28</v>
      </c>
      <c r="B65" s="6" t="s">
        <v>17</v>
      </c>
      <c r="C65" s="6">
        <v>1E-3</v>
      </c>
      <c r="D65" s="6"/>
      <c r="E65" s="41">
        <v>3.3999999999999998E-3</v>
      </c>
      <c r="F65" s="6">
        <v>1</v>
      </c>
      <c r="G65" s="26">
        <f t="shared" si="3"/>
        <v>0</v>
      </c>
      <c r="H65" s="9"/>
      <c r="I65" s="9"/>
      <c r="J65" s="9"/>
      <c r="K65" s="29"/>
      <c r="M65" s="7"/>
      <c r="N65" s="7"/>
    </row>
    <row r="66" spans="1:14" x14ac:dyDescent="0.2">
      <c r="A66" s="6" t="s">
        <v>30</v>
      </c>
      <c r="B66" s="6" t="s">
        <v>17</v>
      </c>
      <c r="C66" s="6">
        <v>1E-4</v>
      </c>
      <c r="D66" s="6"/>
      <c r="E66" s="43">
        <v>5.9999999999999995E-4</v>
      </c>
      <c r="F66" s="6">
        <v>1</v>
      </c>
      <c r="G66" s="26">
        <f t="shared" si="3"/>
        <v>0</v>
      </c>
      <c r="H66" s="9"/>
      <c r="I66" s="9"/>
      <c r="J66" s="9"/>
      <c r="K66" s="59"/>
      <c r="M66" s="7"/>
      <c r="N66" s="7"/>
    </row>
    <row r="67" spans="1:14" s="55" customFormat="1" x14ac:dyDescent="0.2">
      <c r="A67" s="8" t="s">
        <v>29</v>
      </c>
      <c r="B67" s="8" t="s">
        <v>17</v>
      </c>
      <c r="C67" s="8">
        <v>5.0000000000000001E-3</v>
      </c>
      <c r="D67" s="8"/>
      <c r="E67" s="43">
        <v>8.0000000000000002E-3</v>
      </c>
      <c r="F67" s="6">
        <v>1</v>
      </c>
      <c r="G67" s="26">
        <f t="shared" ref="G67" si="4">COUNTA(H67:K67)</f>
        <v>0</v>
      </c>
      <c r="H67" s="9"/>
      <c r="I67" s="9"/>
      <c r="J67" s="9"/>
      <c r="K67" s="29"/>
      <c r="L67" s="54"/>
      <c r="M67" s="53"/>
      <c r="N67" s="52"/>
    </row>
    <row r="68" spans="1:14" x14ac:dyDescent="0.2">
      <c r="A68" s="10"/>
      <c r="B68" s="10"/>
      <c r="C68" s="10"/>
      <c r="D68" s="10"/>
      <c r="E68" s="21"/>
      <c r="F68" s="10"/>
      <c r="G68" s="10"/>
      <c r="H68" s="14"/>
      <c r="I68" s="14"/>
      <c r="J68" s="14"/>
      <c r="K68" s="60"/>
      <c r="L68" s="35"/>
      <c r="M68" s="30"/>
      <c r="N68" s="11"/>
    </row>
    <row r="69" spans="1:14" x14ac:dyDescent="0.2">
      <c r="A69" s="10" t="s">
        <v>152</v>
      </c>
      <c r="B69" s="10"/>
      <c r="C69" s="10"/>
      <c r="D69" s="10"/>
      <c r="E69" s="21"/>
      <c r="F69" s="10"/>
      <c r="G69" s="10"/>
      <c r="H69" s="14"/>
      <c r="I69" s="14"/>
      <c r="J69" s="14"/>
      <c r="K69" s="60"/>
      <c r="L69" s="35"/>
      <c r="M69" s="30"/>
      <c r="N69" s="11"/>
    </row>
    <row r="70" spans="1:14" x14ac:dyDescent="0.2">
      <c r="A70" s="6" t="s">
        <v>121</v>
      </c>
      <c r="B70" s="6" t="s">
        <v>46</v>
      </c>
      <c r="C70" s="8">
        <v>1</v>
      </c>
      <c r="D70" s="8"/>
      <c r="E70" s="41">
        <v>950</v>
      </c>
      <c r="F70" s="6">
        <v>1</v>
      </c>
      <c r="G70" s="26">
        <f t="shared" ref="G70:G72" si="5">COUNTA(H70:K70)</f>
        <v>0</v>
      </c>
      <c r="H70" s="9"/>
      <c r="I70" s="9"/>
      <c r="J70" s="9"/>
      <c r="K70" s="29"/>
      <c r="L70" s="44"/>
      <c r="M70" s="7"/>
      <c r="N70" s="7"/>
    </row>
    <row r="71" spans="1:14" x14ac:dyDescent="0.2">
      <c r="A71" s="6" t="s">
        <v>122</v>
      </c>
      <c r="B71" s="6" t="s">
        <v>46</v>
      </c>
      <c r="C71" s="8">
        <v>5</v>
      </c>
      <c r="D71" s="8"/>
      <c r="E71" s="9"/>
      <c r="F71" s="6">
        <v>1</v>
      </c>
      <c r="G71" s="26">
        <f t="shared" si="5"/>
        <v>0</v>
      </c>
      <c r="H71" s="9"/>
      <c r="I71" s="9"/>
      <c r="J71" s="9"/>
      <c r="K71" s="29"/>
      <c r="L71" s="44"/>
      <c r="M71" s="7"/>
      <c r="N71" s="7"/>
    </row>
    <row r="72" spans="1:14" x14ac:dyDescent="0.2">
      <c r="A72" s="6" t="s">
        <v>123</v>
      </c>
      <c r="B72" s="6" t="s">
        <v>46</v>
      </c>
      <c r="C72" s="8">
        <v>2</v>
      </c>
      <c r="D72" s="8"/>
      <c r="E72" s="9"/>
      <c r="F72" s="6">
        <v>1</v>
      </c>
      <c r="G72" s="26">
        <f t="shared" si="5"/>
        <v>0</v>
      </c>
      <c r="H72" s="9"/>
      <c r="I72" s="9"/>
      <c r="J72" s="9"/>
      <c r="K72" s="29"/>
      <c r="M72" s="7"/>
      <c r="N72" s="7"/>
    </row>
    <row r="73" spans="1:14" x14ac:dyDescent="0.2">
      <c r="A73" s="6" t="s">
        <v>45</v>
      </c>
      <c r="B73" s="6" t="s">
        <v>46</v>
      </c>
      <c r="C73" s="6">
        <v>1</v>
      </c>
      <c r="D73" s="6"/>
      <c r="E73" s="9"/>
      <c r="F73" s="6">
        <v>1</v>
      </c>
      <c r="G73" s="26">
        <f t="shared" ref="G73:G75" si="6">COUNTA(H73:K73)</f>
        <v>0</v>
      </c>
      <c r="H73" s="9"/>
      <c r="I73" s="9"/>
      <c r="J73" s="9"/>
      <c r="K73" s="29"/>
      <c r="M73" s="7"/>
      <c r="N73" s="7"/>
    </row>
    <row r="74" spans="1:14" x14ac:dyDescent="0.2">
      <c r="A74" s="6" t="s">
        <v>16</v>
      </c>
      <c r="B74" s="6" t="s">
        <v>17</v>
      </c>
      <c r="C74" s="6">
        <v>1</v>
      </c>
      <c r="D74" s="6"/>
      <c r="E74" s="49"/>
      <c r="F74" s="6">
        <v>1</v>
      </c>
      <c r="G74" s="26">
        <f t="shared" si="6"/>
        <v>0</v>
      </c>
      <c r="H74" s="9"/>
      <c r="I74" s="9"/>
      <c r="J74" s="9"/>
      <c r="K74" s="29"/>
      <c r="L74" s="44"/>
      <c r="M74" s="7"/>
      <c r="N74" s="7"/>
    </row>
    <row r="75" spans="1:14" x14ac:dyDescent="0.2">
      <c r="A75" s="6" t="s">
        <v>128</v>
      </c>
      <c r="B75" s="6" t="s">
        <v>17</v>
      </c>
      <c r="C75" s="6">
        <v>0.01</v>
      </c>
      <c r="D75" s="6"/>
      <c r="E75" s="9"/>
      <c r="F75" s="8">
        <v>1</v>
      </c>
      <c r="G75" s="26">
        <f t="shared" si="6"/>
        <v>0</v>
      </c>
      <c r="H75" s="9"/>
      <c r="I75" s="9"/>
      <c r="J75" s="9"/>
      <c r="K75" s="59"/>
      <c r="L75" s="44"/>
      <c r="M75" s="7"/>
      <c r="N75" s="7"/>
    </row>
    <row r="76" spans="1:14" x14ac:dyDescent="0.2">
      <c r="A76" s="10"/>
      <c r="B76" s="10"/>
      <c r="C76" s="10"/>
      <c r="D76" s="10"/>
      <c r="E76" s="21"/>
      <c r="F76" s="10"/>
      <c r="G76" s="10"/>
      <c r="H76" s="14"/>
      <c r="I76" s="14"/>
      <c r="J76" s="14"/>
      <c r="K76" s="60"/>
      <c r="L76" s="35"/>
      <c r="M76" s="30"/>
      <c r="N76" s="11"/>
    </row>
    <row r="77" spans="1:14" x14ac:dyDescent="0.2">
      <c r="A77" s="10" t="s">
        <v>153</v>
      </c>
      <c r="B77" s="10"/>
      <c r="C77" s="10"/>
      <c r="D77" s="10"/>
      <c r="E77" s="21"/>
      <c r="F77" s="10"/>
      <c r="G77" s="10"/>
      <c r="H77" s="14"/>
      <c r="I77" s="14"/>
      <c r="J77" s="14"/>
      <c r="K77" s="60"/>
      <c r="L77" s="35"/>
      <c r="M77" s="30"/>
      <c r="N77" s="11"/>
    </row>
    <row r="78" spans="1:14" x14ac:dyDescent="0.2">
      <c r="A78" s="6" t="s">
        <v>124</v>
      </c>
      <c r="B78" s="6" t="s">
        <v>46</v>
      </c>
      <c r="C78" s="6">
        <v>20</v>
      </c>
      <c r="D78" s="6"/>
      <c r="E78" s="9"/>
      <c r="F78" s="6">
        <v>1</v>
      </c>
      <c r="G78" s="26">
        <f t="shared" ref="G78:G82" si="7">COUNTA(H78:K78)</f>
        <v>0</v>
      </c>
      <c r="H78" s="9"/>
      <c r="I78" s="9"/>
      <c r="J78" s="9"/>
      <c r="K78" s="29"/>
      <c r="L78" s="44"/>
      <c r="M78" s="7"/>
      <c r="N78" s="7"/>
    </row>
    <row r="79" spans="1:14" x14ac:dyDescent="0.2">
      <c r="A79" s="6" t="s">
        <v>125</v>
      </c>
      <c r="B79" s="6" t="s">
        <v>46</v>
      </c>
      <c r="C79" s="6">
        <v>50</v>
      </c>
      <c r="D79" s="6"/>
      <c r="E79" s="9"/>
      <c r="F79" s="6">
        <v>1</v>
      </c>
      <c r="G79" s="26">
        <f t="shared" si="7"/>
        <v>0</v>
      </c>
      <c r="H79" s="9"/>
      <c r="I79" s="9"/>
      <c r="J79" s="9"/>
      <c r="K79" s="29"/>
      <c r="L79" s="44"/>
      <c r="M79" s="7"/>
      <c r="N79" s="7"/>
    </row>
    <row r="80" spans="1:14" x14ac:dyDescent="0.2">
      <c r="A80" s="6" t="s">
        <v>126</v>
      </c>
      <c r="B80" s="6" t="s">
        <v>46</v>
      </c>
      <c r="C80" s="6">
        <v>100</v>
      </c>
      <c r="D80" s="6"/>
      <c r="E80" s="9"/>
      <c r="F80" s="6">
        <v>1</v>
      </c>
      <c r="G80" s="26">
        <f t="shared" si="7"/>
        <v>0</v>
      </c>
      <c r="H80" s="9"/>
      <c r="I80" s="9"/>
      <c r="J80" s="9"/>
      <c r="K80" s="29"/>
      <c r="L80" s="44"/>
      <c r="M80" s="7"/>
      <c r="N80" s="7"/>
    </row>
    <row r="81" spans="1:14" x14ac:dyDescent="0.2">
      <c r="A81" s="6" t="s">
        <v>127</v>
      </c>
      <c r="B81" s="6" t="s">
        <v>46</v>
      </c>
      <c r="C81" s="6">
        <v>50</v>
      </c>
      <c r="D81" s="6"/>
      <c r="E81" s="9"/>
      <c r="F81" s="6">
        <v>1</v>
      </c>
      <c r="G81" s="26">
        <f t="shared" si="7"/>
        <v>0</v>
      </c>
      <c r="H81" s="9"/>
      <c r="I81" s="9"/>
      <c r="J81" s="9"/>
      <c r="K81" s="29"/>
      <c r="L81" s="44"/>
      <c r="M81" s="7"/>
      <c r="N81" s="7"/>
    </row>
    <row r="82" spans="1:14" x14ac:dyDescent="0.2">
      <c r="A82" s="6" t="s">
        <v>158</v>
      </c>
      <c r="B82" s="6" t="s">
        <v>46</v>
      </c>
      <c r="C82" s="6">
        <v>50</v>
      </c>
      <c r="D82" s="6"/>
      <c r="E82" s="9"/>
      <c r="F82" s="6">
        <v>1</v>
      </c>
      <c r="G82" s="26">
        <f t="shared" si="7"/>
        <v>0</v>
      </c>
      <c r="H82" s="9"/>
      <c r="I82" s="9"/>
      <c r="J82" s="9"/>
      <c r="K82" s="29"/>
      <c r="L82" s="44"/>
      <c r="M82" s="7"/>
      <c r="N82" s="7"/>
    </row>
    <row r="83" spans="1:14" x14ac:dyDescent="0.2">
      <c r="A83" s="10"/>
      <c r="B83" s="10"/>
      <c r="C83" s="10"/>
      <c r="D83" s="10"/>
      <c r="E83" s="21"/>
      <c r="F83" s="10"/>
      <c r="G83" s="10"/>
      <c r="H83" s="14"/>
      <c r="I83" s="14"/>
      <c r="J83" s="14"/>
      <c r="K83" s="60"/>
      <c r="L83" s="35"/>
      <c r="M83" s="30"/>
      <c r="N83" s="11"/>
    </row>
    <row r="84" spans="1:14" x14ac:dyDescent="0.2">
      <c r="A84" s="10" t="s">
        <v>154</v>
      </c>
      <c r="B84" s="10"/>
      <c r="C84" s="10"/>
      <c r="D84" s="10"/>
      <c r="E84" s="21"/>
      <c r="F84" s="10"/>
      <c r="G84" s="10"/>
      <c r="H84" s="14"/>
      <c r="I84" s="14"/>
      <c r="J84" s="14"/>
      <c r="K84" s="60"/>
      <c r="L84" s="35"/>
      <c r="M84" s="30"/>
      <c r="N84" s="11"/>
    </row>
    <row r="85" spans="1:14" x14ac:dyDescent="0.2">
      <c r="A85" s="6" t="s">
        <v>105</v>
      </c>
      <c r="B85" s="6" t="s">
        <v>46</v>
      </c>
      <c r="C85" s="6">
        <v>1</v>
      </c>
      <c r="D85" s="6"/>
      <c r="E85" s="9"/>
      <c r="F85" s="6">
        <v>1</v>
      </c>
      <c r="G85" s="26">
        <f t="shared" ref="G85:G100" si="8">COUNTA(H85:K85)</f>
        <v>0</v>
      </c>
      <c r="H85" s="9"/>
      <c r="I85" s="9"/>
      <c r="J85" s="9"/>
      <c r="K85" s="29"/>
      <c r="M85" s="7"/>
      <c r="N85" s="7"/>
    </row>
    <row r="86" spans="1:14" x14ac:dyDescent="0.2">
      <c r="A86" s="6" t="s">
        <v>106</v>
      </c>
      <c r="B86" s="6" t="s">
        <v>46</v>
      </c>
      <c r="C86" s="6">
        <v>1</v>
      </c>
      <c r="D86" s="6"/>
      <c r="E86" s="9"/>
      <c r="F86" s="6">
        <v>1</v>
      </c>
      <c r="G86" s="26">
        <f t="shared" si="8"/>
        <v>0</v>
      </c>
      <c r="H86" s="9"/>
      <c r="I86" s="9"/>
      <c r="J86" s="9"/>
      <c r="K86" s="29"/>
      <c r="M86" s="7"/>
      <c r="N86" s="7"/>
    </row>
    <row r="87" spans="1:14" x14ac:dyDescent="0.2">
      <c r="A87" s="6" t="s">
        <v>107</v>
      </c>
      <c r="B87" s="6" t="s">
        <v>46</v>
      </c>
      <c r="C87" s="6">
        <v>1</v>
      </c>
      <c r="D87" s="6"/>
      <c r="E87" s="9"/>
      <c r="F87" s="6">
        <v>1</v>
      </c>
      <c r="G87" s="26">
        <f t="shared" si="8"/>
        <v>0</v>
      </c>
      <c r="H87" s="9"/>
      <c r="I87" s="9"/>
      <c r="J87" s="9"/>
      <c r="K87" s="29"/>
      <c r="M87" s="7"/>
      <c r="N87" s="7"/>
    </row>
    <row r="88" spans="1:14" x14ac:dyDescent="0.2">
      <c r="A88" s="6" t="s">
        <v>108</v>
      </c>
      <c r="B88" s="6" t="s">
        <v>46</v>
      </c>
      <c r="C88" s="6">
        <v>1</v>
      </c>
      <c r="D88" s="6"/>
      <c r="E88" s="9"/>
      <c r="F88" s="6">
        <v>1</v>
      </c>
      <c r="G88" s="26">
        <f t="shared" si="8"/>
        <v>0</v>
      </c>
      <c r="H88" s="9"/>
      <c r="I88" s="9"/>
      <c r="J88" s="9"/>
      <c r="K88" s="29"/>
      <c r="M88" s="7"/>
      <c r="N88" s="7"/>
    </row>
    <row r="89" spans="1:14" x14ac:dyDescent="0.2">
      <c r="A89" s="6" t="s">
        <v>109</v>
      </c>
      <c r="B89" s="6" t="s">
        <v>46</v>
      </c>
      <c r="C89" s="6">
        <v>1</v>
      </c>
      <c r="D89" s="6"/>
      <c r="E89" s="9"/>
      <c r="F89" s="6">
        <v>1</v>
      </c>
      <c r="G89" s="26">
        <f t="shared" si="8"/>
        <v>0</v>
      </c>
      <c r="H89" s="9"/>
      <c r="I89" s="9"/>
      <c r="J89" s="9"/>
      <c r="K89" s="29"/>
      <c r="M89" s="7"/>
      <c r="N89" s="7"/>
    </row>
    <row r="90" spans="1:14" x14ac:dyDescent="0.2">
      <c r="A90" s="6" t="s">
        <v>110</v>
      </c>
      <c r="B90" s="6" t="s">
        <v>46</v>
      </c>
      <c r="C90" s="6">
        <v>1</v>
      </c>
      <c r="D90" s="6"/>
      <c r="E90" s="9"/>
      <c r="F90" s="6">
        <v>1</v>
      </c>
      <c r="G90" s="26">
        <f t="shared" si="8"/>
        <v>0</v>
      </c>
      <c r="H90" s="9"/>
      <c r="I90" s="9"/>
      <c r="J90" s="9"/>
      <c r="K90" s="29"/>
      <c r="M90" s="7"/>
      <c r="N90" s="7"/>
    </row>
    <row r="91" spans="1:14" x14ac:dyDescent="0.2">
      <c r="A91" s="6" t="s">
        <v>111</v>
      </c>
      <c r="B91" s="6" t="s">
        <v>46</v>
      </c>
      <c r="C91" s="6">
        <v>1</v>
      </c>
      <c r="D91" s="6"/>
      <c r="E91" s="9"/>
      <c r="F91" s="6">
        <v>1</v>
      </c>
      <c r="G91" s="26">
        <f t="shared" si="8"/>
        <v>0</v>
      </c>
      <c r="H91" s="9"/>
      <c r="I91" s="9"/>
      <c r="J91" s="9"/>
      <c r="K91" s="29"/>
      <c r="M91" s="7"/>
      <c r="N91" s="7"/>
    </row>
    <row r="92" spans="1:14" x14ac:dyDescent="0.2">
      <c r="A92" s="6" t="s">
        <v>112</v>
      </c>
      <c r="B92" s="6" t="s">
        <v>46</v>
      </c>
      <c r="C92" s="6">
        <v>1</v>
      </c>
      <c r="D92" s="6"/>
      <c r="E92" s="9"/>
      <c r="F92" s="6">
        <v>1</v>
      </c>
      <c r="G92" s="26">
        <f t="shared" si="8"/>
        <v>0</v>
      </c>
      <c r="H92" s="9"/>
      <c r="I92" s="9"/>
      <c r="J92" s="9"/>
      <c r="K92" s="29"/>
      <c r="M92" s="7"/>
      <c r="N92" s="7"/>
    </row>
    <row r="93" spans="1:14" x14ac:dyDescent="0.2">
      <c r="A93" s="6" t="s">
        <v>113</v>
      </c>
      <c r="B93" s="6" t="s">
        <v>46</v>
      </c>
      <c r="C93" s="6">
        <v>1</v>
      </c>
      <c r="D93" s="6"/>
      <c r="E93" s="9"/>
      <c r="F93" s="6">
        <v>1</v>
      </c>
      <c r="G93" s="26">
        <f t="shared" si="8"/>
        <v>0</v>
      </c>
      <c r="H93" s="9"/>
      <c r="I93" s="9"/>
      <c r="J93" s="9"/>
      <c r="K93" s="29"/>
      <c r="M93" s="7"/>
      <c r="N93" s="7"/>
    </row>
    <row r="94" spans="1:14" x14ac:dyDescent="0.2">
      <c r="A94" s="6" t="s">
        <v>114</v>
      </c>
      <c r="B94" s="6" t="s">
        <v>46</v>
      </c>
      <c r="C94" s="6">
        <v>1</v>
      </c>
      <c r="D94" s="6"/>
      <c r="E94" s="9"/>
      <c r="F94" s="6">
        <v>1</v>
      </c>
      <c r="G94" s="26">
        <f t="shared" si="8"/>
        <v>0</v>
      </c>
      <c r="H94" s="9"/>
      <c r="I94" s="9"/>
      <c r="J94" s="9"/>
      <c r="K94" s="29"/>
      <c r="M94" s="7"/>
      <c r="N94" s="7"/>
    </row>
    <row r="95" spans="1:14" x14ac:dyDescent="0.2">
      <c r="A95" s="6" t="s">
        <v>115</v>
      </c>
      <c r="B95" s="6" t="s">
        <v>46</v>
      </c>
      <c r="C95" s="6">
        <v>1</v>
      </c>
      <c r="D95" s="6"/>
      <c r="E95" s="9"/>
      <c r="F95" s="6">
        <v>1</v>
      </c>
      <c r="G95" s="26">
        <f t="shared" si="8"/>
        <v>0</v>
      </c>
      <c r="H95" s="9"/>
      <c r="I95" s="9"/>
      <c r="J95" s="9"/>
      <c r="K95" s="29"/>
      <c r="M95" s="7"/>
      <c r="N95" s="7"/>
    </row>
    <row r="96" spans="1:14" x14ac:dyDescent="0.2">
      <c r="A96" s="6" t="s">
        <v>116</v>
      </c>
      <c r="B96" s="6" t="s">
        <v>46</v>
      </c>
      <c r="C96" s="6">
        <v>1</v>
      </c>
      <c r="D96" s="6"/>
      <c r="E96" s="9"/>
      <c r="F96" s="6">
        <v>1</v>
      </c>
      <c r="G96" s="26">
        <f t="shared" si="8"/>
        <v>0</v>
      </c>
      <c r="H96" s="9"/>
      <c r="I96" s="9"/>
      <c r="J96" s="9"/>
      <c r="K96" s="29"/>
      <c r="M96" s="7"/>
      <c r="N96" s="7"/>
    </row>
    <row r="97" spans="1:14" x14ac:dyDescent="0.2">
      <c r="A97" s="6" t="s">
        <v>117</v>
      </c>
      <c r="B97" s="6" t="s">
        <v>46</v>
      </c>
      <c r="C97" s="6">
        <v>0.5</v>
      </c>
      <c r="D97" s="6"/>
      <c r="E97" s="9"/>
      <c r="F97" s="6">
        <v>1</v>
      </c>
      <c r="G97" s="26">
        <f t="shared" si="8"/>
        <v>0</v>
      </c>
      <c r="H97" s="9"/>
      <c r="I97" s="9"/>
      <c r="J97" s="9"/>
      <c r="K97" s="29"/>
      <c r="M97" s="7"/>
      <c r="N97" s="7"/>
    </row>
    <row r="98" spans="1:14" x14ac:dyDescent="0.2">
      <c r="A98" s="6" t="s">
        <v>118</v>
      </c>
      <c r="B98" s="6" t="s">
        <v>46</v>
      </c>
      <c r="C98" s="6">
        <v>1</v>
      </c>
      <c r="D98" s="6"/>
      <c r="E98" s="9"/>
      <c r="F98" s="6">
        <v>1</v>
      </c>
      <c r="G98" s="26">
        <f t="shared" si="8"/>
        <v>0</v>
      </c>
      <c r="H98" s="9"/>
      <c r="I98" s="9"/>
      <c r="J98" s="9"/>
      <c r="K98" s="29"/>
      <c r="M98" s="7"/>
      <c r="N98" s="7"/>
    </row>
    <row r="99" spans="1:14" x14ac:dyDescent="0.2">
      <c r="A99" s="6" t="s">
        <v>119</v>
      </c>
      <c r="B99" s="6" t="s">
        <v>46</v>
      </c>
      <c r="C99" s="6">
        <v>1</v>
      </c>
      <c r="D99" s="6"/>
      <c r="E99" s="9"/>
      <c r="F99" s="6">
        <v>1</v>
      </c>
      <c r="G99" s="26">
        <f t="shared" si="8"/>
        <v>0</v>
      </c>
      <c r="H99" s="9"/>
      <c r="I99" s="9"/>
      <c r="J99" s="9"/>
      <c r="K99" s="29"/>
      <c r="M99" s="7"/>
      <c r="N99" s="7"/>
    </row>
    <row r="100" spans="1:14" x14ac:dyDescent="0.2">
      <c r="A100" s="6" t="s">
        <v>120</v>
      </c>
      <c r="B100" s="6" t="s">
        <v>46</v>
      </c>
      <c r="C100" s="6">
        <v>1</v>
      </c>
      <c r="D100" s="6"/>
      <c r="E100" s="9"/>
      <c r="F100" s="6">
        <v>1</v>
      </c>
      <c r="G100" s="26">
        <f t="shared" si="8"/>
        <v>0</v>
      </c>
      <c r="H100" s="9"/>
      <c r="I100" s="9"/>
      <c r="J100" s="9"/>
      <c r="K100" s="29"/>
      <c r="M100" s="7"/>
      <c r="N100" s="7"/>
    </row>
    <row r="101" spans="1:14" x14ac:dyDescent="0.2">
      <c r="A101" s="10"/>
      <c r="B101" s="10"/>
      <c r="C101" s="10"/>
      <c r="D101" s="10"/>
      <c r="E101" s="21"/>
      <c r="F101" s="10"/>
      <c r="G101" s="10"/>
      <c r="H101" s="14"/>
      <c r="I101" s="14"/>
      <c r="J101" s="14"/>
      <c r="K101" s="60"/>
      <c r="L101" s="35"/>
      <c r="M101" s="30"/>
      <c r="N101" s="11"/>
    </row>
    <row r="102" spans="1:14" x14ac:dyDescent="0.2">
      <c r="A102" s="10" t="s">
        <v>155</v>
      </c>
      <c r="B102" s="10"/>
      <c r="C102" s="10"/>
      <c r="D102" s="10"/>
      <c r="E102" s="21"/>
      <c r="F102" s="10"/>
      <c r="G102" s="10"/>
      <c r="H102" s="14"/>
      <c r="I102" s="14"/>
      <c r="J102" s="14"/>
      <c r="K102" s="60"/>
      <c r="L102" s="35"/>
      <c r="M102" s="30"/>
      <c r="N102" s="11"/>
    </row>
    <row r="103" spans="1:14" x14ac:dyDescent="0.2">
      <c r="A103" s="6" t="s">
        <v>65</v>
      </c>
      <c r="B103" s="6" t="s">
        <v>46</v>
      </c>
      <c r="C103" s="6">
        <v>0.5</v>
      </c>
      <c r="D103" s="6"/>
      <c r="E103" s="9"/>
      <c r="F103" s="8">
        <v>1</v>
      </c>
      <c r="G103" s="26">
        <f t="shared" ref="G103:G115" si="9">COUNTA(H103:K103)</f>
        <v>0</v>
      </c>
      <c r="H103" s="9"/>
      <c r="I103" s="9"/>
      <c r="J103" s="9"/>
      <c r="K103" s="29"/>
      <c r="M103" s="7"/>
      <c r="N103" s="7"/>
    </row>
    <row r="104" spans="1:14" x14ac:dyDescent="0.2">
      <c r="A104" s="6" t="s">
        <v>66</v>
      </c>
      <c r="B104" s="6" t="s">
        <v>46</v>
      </c>
      <c r="C104" s="6">
        <v>0.5</v>
      </c>
      <c r="D104" s="6"/>
      <c r="E104" s="9"/>
      <c r="F104" s="6">
        <v>1</v>
      </c>
      <c r="G104" s="26">
        <f t="shared" si="9"/>
        <v>0</v>
      </c>
      <c r="H104" s="9"/>
      <c r="I104" s="9"/>
      <c r="J104" s="9"/>
      <c r="K104" s="29"/>
      <c r="M104" s="7"/>
      <c r="N104" s="7"/>
    </row>
    <row r="105" spans="1:14" x14ac:dyDescent="0.2">
      <c r="A105" s="6" t="s">
        <v>67</v>
      </c>
      <c r="B105" s="6" t="s">
        <v>46</v>
      </c>
      <c r="C105" s="6">
        <v>2</v>
      </c>
      <c r="D105" s="6"/>
      <c r="E105" s="9"/>
      <c r="F105" s="8">
        <v>1</v>
      </c>
      <c r="G105" s="26">
        <f t="shared" si="9"/>
        <v>0</v>
      </c>
      <c r="H105" s="9"/>
      <c r="I105" s="9"/>
      <c r="J105" s="9"/>
      <c r="K105" s="29"/>
      <c r="M105" s="7"/>
      <c r="N105" s="7"/>
    </row>
    <row r="106" spans="1:14" x14ac:dyDescent="0.2">
      <c r="A106" s="6" t="s">
        <v>68</v>
      </c>
      <c r="B106" s="6" t="s">
        <v>46</v>
      </c>
      <c r="C106" s="6">
        <v>0.5</v>
      </c>
      <c r="D106" s="6"/>
      <c r="E106" s="9"/>
      <c r="F106" s="6">
        <v>1</v>
      </c>
      <c r="G106" s="26">
        <f t="shared" si="9"/>
        <v>0</v>
      </c>
      <c r="H106" s="9"/>
      <c r="I106" s="9"/>
      <c r="J106" s="9"/>
      <c r="K106" s="29"/>
      <c r="M106" s="7"/>
      <c r="N106" s="7"/>
    </row>
    <row r="107" spans="1:14" x14ac:dyDescent="0.2">
      <c r="A107" s="6" t="s">
        <v>69</v>
      </c>
      <c r="B107" s="6" t="s">
        <v>46</v>
      </c>
      <c r="C107" s="6">
        <v>0.5</v>
      </c>
      <c r="D107" s="6"/>
      <c r="E107" s="9"/>
      <c r="F107" s="8">
        <v>1</v>
      </c>
      <c r="G107" s="26">
        <f t="shared" si="9"/>
        <v>0</v>
      </c>
      <c r="H107" s="9"/>
      <c r="I107" s="9"/>
      <c r="J107" s="9"/>
      <c r="K107" s="29"/>
      <c r="M107" s="7"/>
      <c r="N107" s="7"/>
    </row>
    <row r="108" spans="1:14" x14ac:dyDescent="0.2">
      <c r="A108" s="6" t="s">
        <v>70</v>
      </c>
      <c r="B108" s="6" t="s">
        <v>46</v>
      </c>
      <c r="C108" s="6">
        <v>2</v>
      </c>
      <c r="D108" s="6"/>
      <c r="E108" s="9"/>
      <c r="F108" s="6">
        <v>1</v>
      </c>
      <c r="G108" s="26">
        <f t="shared" si="9"/>
        <v>0</v>
      </c>
      <c r="H108" s="9"/>
      <c r="I108" s="9"/>
      <c r="J108" s="9"/>
      <c r="K108" s="29"/>
      <c r="M108" s="7"/>
      <c r="N108" s="7"/>
    </row>
    <row r="109" spans="1:14" x14ac:dyDescent="0.2">
      <c r="A109" s="6" t="s">
        <v>71</v>
      </c>
      <c r="B109" s="6" t="s">
        <v>46</v>
      </c>
      <c r="C109" s="6">
        <v>0.5</v>
      </c>
      <c r="D109" s="6"/>
      <c r="E109" s="9"/>
      <c r="F109" s="8">
        <v>1</v>
      </c>
      <c r="G109" s="26">
        <f t="shared" si="9"/>
        <v>0</v>
      </c>
      <c r="H109" s="9"/>
      <c r="I109" s="9"/>
      <c r="J109" s="9"/>
      <c r="K109" s="29"/>
      <c r="M109" s="7"/>
      <c r="N109" s="7"/>
    </row>
    <row r="110" spans="1:14" x14ac:dyDescent="0.2">
      <c r="A110" s="6" t="s">
        <v>72</v>
      </c>
      <c r="B110" s="6" t="s">
        <v>46</v>
      </c>
      <c r="C110" s="6">
        <v>0.5</v>
      </c>
      <c r="D110" s="6"/>
      <c r="E110" s="9"/>
      <c r="F110" s="6">
        <v>1</v>
      </c>
      <c r="G110" s="26">
        <f t="shared" si="9"/>
        <v>0</v>
      </c>
      <c r="H110" s="9"/>
      <c r="I110" s="9"/>
      <c r="J110" s="9"/>
      <c r="K110" s="29"/>
      <c r="M110" s="7"/>
      <c r="N110" s="7"/>
    </row>
    <row r="111" spans="1:14" x14ac:dyDescent="0.2">
      <c r="A111" s="6" t="s">
        <v>73</v>
      </c>
      <c r="B111" s="6" t="s">
        <v>46</v>
      </c>
      <c r="C111" s="6">
        <v>0.5</v>
      </c>
      <c r="D111" s="6"/>
      <c r="E111" s="9"/>
      <c r="F111" s="8">
        <v>1</v>
      </c>
      <c r="G111" s="26">
        <f t="shared" si="9"/>
        <v>0</v>
      </c>
      <c r="H111" s="9"/>
      <c r="I111" s="9"/>
      <c r="J111" s="9"/>
      <c r="K111" s="29"/>
      <c r="M111" s="7"/>
      <c r="N111" s="7"/>
    </row>
    <row r="112" spans="1:14" x14ac:dyDescent="0.2">
      <c r="A112" s="6" t="s">
        <v>74</v>
      </c>
      <c r="B112" s="6" t="s">
        <v>46</v>
      </c>
      <c r="C112" s="6">
        <v>0.5</v>
      </c>
      <c r="D112" s="6"/>
      <c r="E112" s="9"/>
      <c r="F112" s="6">
        <v>1</v>
      </c>
      <c r="G112" s="26">
        <f t="shared" si="9"/>
        <v>0</v>
      </c>
      <c r="H112" s="9"/>
      <c r="I112" s="9"/>
      <c r="J112" s="9"/>
      <c r="K112" s="29"/>
      <c r="M112" s="7"/>
      <c r="N112" s="7"/>
    </row>
    <row r="113" spans="1:14" x14ac:dyDescent="0.2">
      <c r="A113" s="6" t="s">
        <v>75</v>
      </c>
      <c r="B113" s="6" t="s">
        <v>46</v>
      </c>
      <c r="C113" s="6">
        <v>0.5</v>
      </c>
      <c r="D113" s="6"/>
      <c r="E113" s="9"/>
      <c r="F113" s="8">
        <v>1</v>
      </c>
      <c r="G113" s="26">
        <f t="shared" si="9"/>
        <v>0</v>
      </c>
      <c r="H113" s="9"/>
      <c r="I113" s="9"/>
      <c r="J113" s="9"/>
      <c r="K113" s="29"/>
      <c r="M113" s="7"/>
      <c r="N113" s="7"/>
    </row>
    <row r="114" spans="1:14" x14ac:dyDescent="0.2">
      <c r="A114" s="6" t="s">
        <v>76</v>
      </c>
      <c r="B114" s="6" t="s">
        <v>46</v>
      </c>
      <c r="C114" s="6">
        <v>0.5</v>
      </c>
      <c r="D114" s="6"/>
      <c r="E114" s="9"/>
      <c r="F114" s="6">
        <v>1</v>
      </c>
      <c r="G114" s="26">
        <f t="shared" si="9"/>
        <v>0</v>
      </c>
      <c r="H114" s="9"/>
      <c r="I114" s="9"/>
      <c r="J114" s="9"/>
      <c r="K114" s="29"/>
      <c r="M114" s="7"/>
      <c r="N114" s="7"/>
    </row>
    <row r="115" spans="1:14" x14ac:dyDescent="0.2">
      <c r="A115" s="6" t="s">
        <v>77</v>
      </c>
      <c r="B115" s="6" t="s">
        <v>46</v>
      </c>
      <c r="C115" s="6">
        <v>0.5</v>
      </c>
      <c r="D115" s="6"/>
      <c r="E115" s="9"/>
      <c r="F115" s="8">
        <v>1</v>
      </c>
      <c r="G115" s="26">
        <f t="shared" si="9"/>
        <v>0</v>
      </c>
      <c r="H115" s="9"/>
      <c r="I115" s="9"/>
      <c r="J115" s="9"/>
      <c r="K115" s="29"/>
      <c r="M115" s="7"/>
      <c r="N115" s="7"/>
    </row>
    <row r="116" spans="1:14" x14ac:dyDescent="0.2">
      <c r="A116" s="6"/>
      <c r="B116" s="6"/>
      <c r="C116" s="6"/>
      <c r="D116" s="6"/>
      <c r="E116" s="9"/>
      <c r="F116" s="6"/>
      <c r="G116" s="7"/>
      <c r="H116" s="9"/>
      <c r="I116" s="9"/>
      <c r="J116" s="9"/>
      <c r="K116" s="29"/>
      <c r="M116" s="7"/>
      <c r="N116" s="7"/>
    </row>
    <row r="117" spans="1:14" x14ac:dyDescent="0.2">
      <c r="A117" s="6" t="s">
        <v>31</v>
      </c>
      <c r="B117" s="6" t="s">
        <v>17</v>
      </c>
      <c r="C117" s="6">
        <v>0.01</v>
      </c>
      <c r="D117" s="6"/>
      <c r="E117" s="48">
        <v>1E-3</v>
      </c>
      <c r="F117" s="8">
        <v>1</v>
      </c>
      <c r="G117" s="26">
        <f t="shared" ref="G117" si="10">COUNTA(H117:K117)</f>
        <v>0</v>
      </c>
      <c r="H117" s="9"/>
      <c r="I117" s="9"/>
      <c r="J117" s="9"/>
      <c r="K117" s="29"/>
      <c r="L117" s="44"/>
      <c r="M117" s="7"/>
      <c r="N117" s="7"/>
    </row>
    <row r="118" spans="1:14" x14ac:dyDescent="0.2">
      <c r="A118" s="10"/>
      <c r="B118" s="10"/>
      <c r="C118" s="10"/>
      <c r="D118" s="10"/>
      <c r="E118" s="21"/>
      <c r="F118" s="10"/>
      <c r="G118" s="10"/>
      <c r="H118" s="14"/>
      <c r="I118" s="14"/>
      <c r="J118" s="14"/>
      <c r="K118" s="60"/>
      <c r="L118" s="35"/>
      <c r="M118" s="30"/>
      <c r="N118" s="11"/>
    </row>
    <row r="119" spans="1:14" x14ac:dyDescent="0.2">
      <c r="A119" s="10" t="s">
        <v>156</v>
      </c>
      <c r="B119" s="10"/>
      <c r="C119" s="10"/>
      <c r="D119" s="10"/>
      <c r="E119" s="21"/>
      <c r="F119" s="10"/>
      <c r="G119" s="10"/>
      <c r="H119" s="14"/>
      <c r="I119" s="14"/>
      <c r="J119" s="14"/>
      <c r="K119" s="60"/>
      <c r="L119" s="35"/>
      <c r="M119" s="30"/>
      <c r="N119" s="11"/>
    </row>
    <row r="120" spans="1:14" x14ac:dyDescent="0.2">
      <c r="A120" s="6" t="s">
        <v>78</v>
      </c>
      <c r="B120" s="6" t="s">
        <v>46</v>
      </c>
      <c r="C120" s="6">
        <v>50</v>
      </c>
      <c r="D120" s="6"/>
      <c r="E120" s="9"/>
      <c r="F120" s="6">
        <v>1</v>
      </c>
      <c r="G120" s="26">
        <f t="shared" ref="G120:G149" si="11">COUNTA(H120:K120)</f>
        <v>0</v>
      </c>
      <c r="H120" s="9"/>
      <c r="I120" s="9"/>
      <c r="J120" s="9"/>
      <c r="K120" s="29"/>
      <c r="M120" s="7"/>
      <c r="N120" s="7"/>
    </row>
    <row r="121" spans="1:14" x14ac:dyDescent="0.2">
      <c r="A121" s="6" t="s">
        <v>79</v>
      </c>
      <c r="B121" s="6" t="s">
        <v>46</v>
      </c>
      <c r="C121" s="6">
        <v>50</v>
      </c>
      <c r="D121" s="6"/>
      <c r="E121" s="9"/>
      <c r="F121" s="6">
        <v>1</v>
      </c>
      <c r="G121" s="26">
        <f t="shared" si="11"/>
        <v>0</v>
      </c>
      <c r="H121" s="9"/>
      <c r="I121" s="9"/>
      <c r="J121" s="9"/>
      <c r="K121" s="29"/>
      <c r="M121" s="7"/>
      <c r="N121" s="7"/>
    </row>
    <row r="122" spans="1:14" x14ac:dyDescent="0.2">
      <c r="A122" s="6" t="s">
        <v>80</v>
      </c>
      <c r="B122" s="6" t="s">
        <v>46</v>
      </c>
      <c r="C122" s="6">
        <v>50</v>
      </c>
      <c r="D122" s="6"/>
      <c r="E122" s="9"/>
      <c r="F122" s="6">
        <v>1</v>
      </c>
      <c r="G122" s="26">
        <f t="shared" si="11"/>
        <v>0</v>
      </c>
      <c r="H122" s="9"/>
      <c r="I122" s="9"/>
      <c r="J122" s="9"/>
      <c r="K122" s="29"/>
      <c r="M122" s="7"/>
      <c r="N122" s="7"/>
    </row>
    <row r="123" spans="1:14" x14ac:dyDescent="0.2">
      <c r="A123" s="6" t="s">
        <v>81</v>
      </c>
      <c r="B123" s="6" t="s">
        <v>46</v>
      </c>
      <c r="C123" s="6">
        <v>50</v>
      </c>
      <c r="D123" s="6"/>
      <c r="E123" s="9"/>
      <c r="F123" s="6">
        <v>1</v>
      </c>
      <c r="G123" s="26">
        <f t="shared" si="11"/>
        <v>0</v>
      </c>
      <c r="H123" s="9"/>
      <c r="I123" s="9"/>
      <c r="J123" s="9"/>
      <c r="K123" s="29"/>
      <c r="M123" s="7"/>
      <c r="N123" s="7"/>
    </row>
    <row r="124" spans="1:14" x14ac:dyDescent="0.2">
      <c r="A124" s="6" t="s">
        <v>82</v>
      </c>
      <c r="B124" s="6" t="s">
        <v>46</v>
      </c>
      <c r="C124" s="6">
        <v>50</v>
      </c>
      <c r="D124" s="6"/>
      <c r="E124" s="9"/>
      <c r="F124" s="6">
        <v>1</v>
      </c>
      <c r="G124" s="26">
        <f t="shared" si="11"/>
        <v>0</v>
      </c>
      <c r="H124" s="9"/>
      <c r="I124" s="9"/>
      <c r="J124" s="9"/>
      <c r="K124" s="29"/>
      <c r="M124" s="7"/>
      <c r="N124" s="7"/>
    </row>
    <row r="125" spans="1:14" x14ac:dyDescent="0.2">
      <c r="A125" s="6" t="s">
        <v>83</v>
      </c>
      <c r="B125" s="6" t="s">
        <v>46</v>
      </c>
      <c r="C125" s="6">
        <v>5</v>
      </c>
      <c r="D125" s="6"/>
      <c r="E125" s="9"/>
      <c r="F125" s="6">
        <v>1</v>
      </c>
      <c r="G125" s="26">
        <f t="shared" si="11"/>
        <v>0</v>
      </c>
      <c r="H125" s="9"/>
      <c r="I125" s="9"/>
      <c r="J125" s="9"/>
      <c r="K125" s="29"/>
      <c r="M125" s="7"/>
      <c r="N125" s="7"/>
    </row>
    <row r="126" spans="1:14" x14ac:dyDescent="0.2">
      <c r="A126" s="6" t="s">
        <v>84</v>
      </c>
      <c r="B126" s="6" t="s">
        <v>46</v>
      </c>
      <c r="C126" s="6">
        <v>5</v>
      </c>
      <c r="D126" s="6"/>
      <c r="E126" s="9"/>
      <c r="F126" s="6">
        <v>1</v>
      </c>
      <c r="G126" s="26">
        <f t="shared" si="11"/>
        <v>0</v>
      </c>
      <c r="H126" s="9"/>
      <c r="I126" s="9"/>
      <c r="J126" s="9"/>
      <c r="K126" s="29"/>
      <c r="M126" s="7"/>
      <c r="N126" s="7"/>
    </row>
    <row r="127" spans="1:14" x14ac:dyDescent="0.2">
      <c r="A127" s="6" t="s">
        <v>130</v>
      </c>
      <c r="B127" s="6" t="s">
        <v>46</v>
      </c>
      <c r="C127" s="6">
        <v>5</v>
      </c>
      <c r="D127" s="6"/>
      <c r="E127" s="9"/>
      <c r="F127" s="6">
        <v>1</v>
      </c>
      <c r="G127" s="26">
        <f t="shared" si="11"/>
        <v>0</v>
      </c>
      <c r="H127" s="9"/>
      <c r="I127" s="9"/>
      <c r="J127" s="9"/>
      <c r="K127" s="29"/>
      <c r="M127" s="7"/>
      <c r="N127" s="7"/>
    </row>
    <row r="128" spans="1:14" x14ac:dyDescent="0.2">
      <c r="A128" s="6" t="s">
        <v>85</v>
      </c>
      <c r="B128" s="6" t="s">
        <v>46</v>
      </c>
      <c r="C128" s="6">
        <v>5</v>
      </c>
      <c r="D128" s="6"/>
      <c r="E128" s="9"/>
      <c r="F128" s="6">
        <v>1</v>
      </c>
      <c r="G128" s="26">
        <f t="shared" si="11"/>
        <v>0</v>
      </c>
      <c r="H128" s="9"/>
      <c r="I128" s="9"/>
      <c r="J128" s="9"/>
      <c r="K128" s="29"/>
      <c r="M128" s="7"/>
      <c r="N128" s="7"/>
    </row>
    <row r="129" spans="1:14" x14ac:dyDescent="0.2">
      <c r="A129" s="6" t="s">
        <v>86</v>
      </c>
      <c r="B129" s="6" t="s">
        <v>46</v>
      </c>
      <c r="C129" s="6">
        <v>5</v>
      </c>
      <c r="D129" s="6"/>
      <c r="E129" s="9"/>
      <c r="F129" s="6">
        <v>1</v>
      </c>
      <c r="G129" s="26">
        <f t="shared" si="11"/>
        <v>0</v>
      </c>
      <c r="H129" s="9"/>
      <c r="I129" s="9"/>
      <c r="J129" s="9"/>
      <c r="K129" s="29"/>
      <c r="M129" s="7"/>
      <c r="N129" s="7"/>
    </row>
    <row r="130" spans="1:14" x14ac:dyDescent="0.2">
      <c r="A130" s="6" t="s">
        <v>87</v>
      </c>
      <c r="B130" s="6" t="s">
        <v>46</v>
      </c>
      <c r="C130" s="6">
        <v>5</v>
      </c>
      <c r="D130" s="6"/>
      <c r="E130" s="9"/>
      <c r="F130" s="6">
        <v>1</v>
      </c>
      <c r="G130" s="26">
        <f t="shared" si="11"/>
        <v>0</v>
      </c>
      <c r="H130" s="9"/>
      <c r="I130" s="9"/>
      <c r="J130" s="9"/>
      <c r="K130" s="29"/>
      <c r="M130" s="7"/>
      <c r="N130" s="7"/>
    </row>
    <row r="131" spans="1:14" x14ac:dyDescent="0.2">
      <c r="A131" s="6" t="s">
        <v>88</v>
      </c>
      <c r="B131" s="6" t="s">
        <v>46</v>
      </c>
      <c r="C131" s="6">
        <v>5</v>
      </c>
      <c r="D131" s="6"/>
      <c r="E131" s="9"/>
      <c r="F131" s="6">
        <v>1</v>
      </c>
      <c r="G131" s="26">
        <f t="shared" si="11"/>
        <v>0</v>
      </c>
      <c r="H131" s="9"/>
      <c r="I131" s="9"/>
      <c r="J131" s="9"/>
      <c r="K131" s="29"/>
      <c r="M131" s="7"/>
      <c r="N131" s="7"/>
    </row>
    <row r="132" spans="1:14" x14ac:dyDescent="0.2">
      <c r="A132" s="6" t="s">
        <v>89</v>
      </c>
      <c r="B132" s="6" t="s">
        <v>46</v>
      </c>
      <c r="C132" s="6">
        <v>5</v>
      </c>
      <c r="D132" s="6"/>
      <c r="E132" s="9"/>
      <c r="F132" s="6">
        <v>1</v>
      </c>
      <c r="G132" s="26">
        <f t="shared" si="11"/>
        <v>0</v>
      </c>
      <c r="H132" s="9"/>
      <c r="I132" s="9"/>
      <c r="J132" s="9"/>
      <c r="K132" s="29"/>
      <c r="M132" s="7"/>
      <c r="N132" s="7"/>
    </row>
    <row r="133" spans="1:14" x14ac:dyDescent="0.2">
      <c r="A133" s="6" t="s">
        <v>90</v>
      </c>
      <c r="B133" s="6" t="s">
        <v>46</v>
      </c>
      <c r="C133" s="6">
        <v>5</v>
      </c>
      <c r="D133" s="6"/>
      <c r="E133" s="9"/>
      <c r="F133" s="6">
        <v>1</v>
      </c>
      <c r="G133" s="26">
        <f t="shared" si="11"/>
        <v>0</v>
      </c>
      <c r="H133" s="9"/>
      <c r="I133" s="9"/>
      <c r="J133" s="9"/>
      <c r="K133" s="29"/>
      <c r="M133" s="7"/>
      <c r="N133" s="7"/>
    </row>
    <row r="134" spans="1:14" x14ac:dyDescent="0.2">
      <c r="A134" s="6" t="s">
        <v>91</v>
      </c>
      <c r="B134" s="6" t="s">
        <v>46</v>
      </c>
      <c r="C134" s="6">
        <v>5</v>
      </c>
      <c r="D134" s="6"/>
      <c r="E134" s="9"/>
      <c r="F134" s="6">
        <v>1</v>
      </c>
      <c r="G134" s="26">
        <f t="shared" si="11"/>
        <v>0</v>
      </c>
      <c r="H134" s="9"/>
      <c r="I134" s="9"/>
      <c r="J134" s="9"/>
      <c r="K134" s="29"/>
      <c r="M134" s="7"/>
      <c r="N134" s="7"/>
    </row>
    <row r="135" spans="1:14" x14ac:dyDescent="0.2">
      <c r="A135" s="6" t="s">
        <v>92</v>
      </c>
      <c r="B135" s="6" t="s">
        <v>46</v>
      </c>
      <c r="C135" s="6">
        <v>5</v>
      </c>
      <c r="D135" s="6"/>
      <c r="E135" s="9"/>
      <c r="F135" s="6">
        <v>1</v>
      </c>
      <c r="G135" s="26">
        <f t="shared" si="11"/>
        <v>0</v>
      </c>
      <c r="H135" s="9"/>
      <c r="I135" s="9"/>
      <c r="J135" s="9"/>
      <c r="K135" s="29"/>
      <c r="M135" s="7"/>
      <c r="N135" s="7"/>
    </row>
    <row r="136" spans="1:14" x14ac:dyDescent="0.2">
      <c r="A136" s="6" t="s">
        <v>93</v>
      </c>
      <c r="B136" s="6" t="s">
        <v>46</v>
      </c>
      <c r="C136" s="6">
        <v>5</v>
      </c>
      <c r="D136" s="6"/>
      <c r="E136" s="9"/>
      <c r="F136" s="6">
        <v>1</v>
      </c>
      <c r="G136" s="26">
        <f t="shared" si="11"/>
        <v>0</v>
      </c>
      <c r="H136" s="9"/>
      <c r="I136" s="9"/>
      <c r="J136" s="9"/>
      <c r="K136" s="29"/>
      <c r="M136" s="7"/>
      <c r="N136" s="7"/>
    </row>
    <row r="137" spans="1:14" x14ac:dyDescent="0.2">
      <c r="A137" s="6" t="s">
        <v>94</v>
      </c>
      <c r="B137" s="6" t="s">
        <v>46</v>
      </c>
      <c r="C137" s="6">
        <v>5</v>
      </c>
      <c r="D137" s="6"/>
      <c r="E137" s="9"/>
      <c r="F137" s="6">
        <v>1</v>
      </c>
      <c r="G137" s="26">
        <f t="shared" si="11"/>
        <v>0</v>
      </c>
      <c r="H137" s="9"/>
      <c r="I137" s="9"/>
      <c r="J137" s="9"/>
      <c r="K137" s="29"/>
      <c r="M137" s="7"/>
      <c r="N137" s="7"/>
    </row>
    <row r="138" spans="1:14" x14ac:dyDescent="0.2">
      <c r="A138" s="6" t="s">
        <v>95</v>
      </c>
      <c r="B138" s="6" t="s">
        <v>46</v>
      </c>
      <c r="C138" s="6">
        <v>5</v>
      </c>
      <c r="D138" s="6"/>
      <c r="E138" s="9"/>
      <c r="F138" s="6">
        <v>1</v>
      </c>
      <c r="G138" s="26">
        <f t="shared" si="11"/>
        <v>0</v>
      </c>
      <c r="H138" s="9"/>
      <c r="I138" s="9"/>
      <c r="J138" s="9"/>
      <c r="K138" s="29"/>
      <c r="M138" s="7"/>
      <c r="N138" s="7"/>
    </row>
    <row r="139" spans="1:14" x14ac:dyDescent="0.2">
      <c r="A139" s="6" t="s">
        <v>96</v>
      </c>
      <c r="B139" s="6" t="s">
        <v>46</v>
      </c>
      <c r="C139" s="6">
        <v>5</v>
      </c>
      <c r="D139" s="6"/>
      <c r="E139" s="9"/>
      <c r="F139" s="6">
        <v>1</v>
      </c>
      <c r="G139" s="26">
        <f t="shared" si="11"/>
        <v>0</v>
      </c>
      <c r="H139" s="9"/>
      <c r="I139" s="9"/>
      <c r="J139" s="9"/>
      <c r="K139" s="29"/>
      <c r="M139" s="7"/>
      <c r="N139" s="7"/>
    </row>
    <row r="140" spans="1:14" x14ac:dyDescent="0.2">
      <c r="A140" s="6" t="s">
        <v>97</v>
      </c>
      <c r="B140" s="6" t="s">
        <v>46</v>
      </c>
      <c r="C140" s="6">
        <v>5</v>
      </c>
      <c r="D140" s="6"/>
      <c r="E140" s="9"/>
      <c r="F140" s="6">
        <v>1</v>
      </c>
      <c r="G140" s="26">
        <f t="shared" si="11"/>
        <v>0</v>
      </c>
      <c r="H140" s="9"/>
      <c r="I140" s="9"/>
      <c r="J140" s="9"/>
      <c r="K140" s="29"/>
      <c r="M140" s="7"/>
      <c r="N140" s="7"/>
    </row>
    <row r="141" spans="1:14" x14ac:dyDescent="0.2">
      <c r="A141" s="6" t="s">
        <v>98</v>
      </c>
      <c r="B141" s="6" t="s">
        <v>46</v>
      </c>
      <c r="C141" s="6">
        <v>5</v>
      </c>
      <c r="D141" s="6"/>
      <c r="E141" s="9"/>
      <c r="F141" s="6">
        <v>1</v>
      </c>
      <c r="G141" s="26">
        <f t="shared" si="11"/>
        <v>0</v>
      </c>
      <c r="H141" s="9"/>
      <c r="I141" s="9"/>
      <c r="J141" s="9"/>
      <c r="K141" s="29"/>
      <c r="M141" s="7"/>
      <c r="N141" s="7"/>
    </row>
    <row r="142" spans="1:14" x14ac:dyDescent="0.2">
      <c r="A142" s="6" t="s">
        <v>99</v>
      </c>
      <c r="B142" s="6" t="s">
        <v>46</v>
      </c>
      <c r="C142" s="6">
        <v>5</v>
      </c>
      <c r="D142" s="6"/>
      <c r="E142" s="9"/>
      <c r="F142" s="6">
        <v>1</v>
      </c>
      <c r="G142" s="26">
        <f t="shared" si="11"/>
        <v>0</v>
      </c>
      <c r="H142" s="9"/>
      <c r="I142" s="9"/>
      <c r="J142" s="9"/>
      <c r="K142" s="29"/>
      <c r="M142" s="7"/>
      <c r="N142" s="7"/>
    </row>
    <row r="143" spans="1:14" x14ac:dyDescent="0.2">
      <c r="A143" s="6" t="s">
        <v>100</v>
      </c>
      <c r="B143" s="6" t="s">
        <v>46</v>
      </c>
      <c r="C143" s="6">
        <v>5</v>
      </c>
      <c r="D143" s="6"/>
      <c r="E143" s="9"/>
      <c r="F143" s="6">
        <v>1</v>
      </c>
      <c r="G143" s="26">
        <f t="shared" si="11"/>
        <v>0</v>
      </c>
      <c r="H143" s="9"/>
      <c r="I143" s="9"/>
      <c r="J143" s="9"/>
      <c r="K143" s="29"/>
      <c r="M143" s="7"/>
      <c r="N143" s="7"/>
    </row>
    <row r="144" spans="1:14" x14ac:dyDescent="0.2">
      <c r="A144" s="6" t="s">
        <v>101</v>
      </c>
      <c r="B144" s="6" t="s">
        <v>46</v>
      </c>
      <c r="C144" s="6">
        <v>5</v>
      </c>
      <c r="D144" s="6"/>
      <c r="E144" s="9"/>
      <c r="F144" s="6">
        <v>1</v>
      </c>
      <c r="G144" s="26">
        <f t="shared" si="11"/>
        <v>0</v>
      </c>
      <c r="H144" s="9"/>
      <c r="I144" s="9"/>
      <c r="J144" s="9"/>
      <c r="K144" s="29"/>
      <c r="M144" s="7"/>
      <c r="N144" s="7"/>
    </row>
    <row r="145" spans="1:14" x14ac:dyDescent="0.2">
      <c r="A145" s="6" t="s">
        <v>102</v>
      </c>
      <c r="B145" s="6" t="s">
        <v>46</v>
      </c>
      <c r="C145" s="6">
        <v>5</v>
      </c>
      <c r="D145" s="6"/>
      <c r="E145" s="9"/>
      <c r="F145" s="6">
        <v>1</v>
      </c>
      <c r="G145" s="26">
        <f t="shared" si="11"/>
        <v>0</v>
      </c>
      <c r="H145" s="9"/>
      <c r="I145" s="9"/>
      <c r="J145" s="9"/>
      <c r="K145" s="29"/>
      <c r="M145" s="7"/>
      <c r="N145" s="7"/>
    </row>
    <row r="146" spans="1:14" x14ac:dyDescent="0.2">
      <c r="A146" s="6" t="s">
        <v>103</v>
      </c>
      <c r="B146" s="6" t="s">
        <v>46</v>
      </c>
      <c r="C146" s="6">
        <v>5</v>
      </c>
      <c r="D146" s="6"/>
      <c r="E146" s="9"/>
      <c r="F146" s="6">
        <v>1</v>
      </c>
      <c r="G146" s="26">
        <f t="shared" si="11"/>
        <v>0</v>
      </c>
      <c r="H146" s="9"/>
      <c r="I146" s="9"/>
      <c r="J146" s="9"/>
      <c r="K146" s="29"/>
      <c r="M146" s="7"/>
      <c r="N146" s="7"/>
    </row>
    <row r="147" spans="1:14" x14ac:dyDescent="0.2">
      <c r="A147" s="6" t="s">
        <v>104</v>
      </c>
      <c r="B147" s="6" t="s">
        <v>46</v>
      </c>
      <c r="C147" s="6">
        <v>5</v>
      </c>
      <c r="D147" s="6"/>
      <c r="E147" s="9"/>
      <c r="F147" s="6">
        <v>1</v>
      </c>
      <c r="G147" s="26">
        <f t="shared" si="11"/>
        <v>0</v>
      </c>
      <c r="H147" s="9"/>
      <c r="I147" s="9"/>
      <c r="J147" s="9"/>
      <c r="K147" s="29"/>
      <c r="M147" s="7"/>
      <c r="N147" s="7"/>
    </row>
    <row r="148" spans="1:14" x14ac:dyDescent="0.2">
      <c r="A148" s="6" t="s">
        <v>131</v>
      </c>
      <c r="B148" s="6" t="s">
        <v>46</v>
      </c>
      <c r="C148" s="6">
        <v>5</v>
      </c>
      <c r="D148" s="6"/>
      <c r="E148" s="9"/>
      <c r="F148" s="6">
        <v>1</v>
      </c>
      <c r="G148" s="26">
        <f t="shared" si="11"/>
        <v>0</v>
      </c>
      <c r="H148" s="9"/>
      <c r="I148" s="9"/>
      <c r="J148" s="9"/>
      <c r="K148" s="59"/>
      <c r="M148" s="7"/>
      <c r="N148" s="7"/>
    </row>
    <row r="149" spans="1:14" x14ac:dyDescent="0.2">
      <c r="A149" s="6" t="s">
        <v>132</v>
      </c>
      <c r="B149" s="6" t="s">
        <v>46</v>
      </c>
      <c r="C149" s="6">
        <v>5</v>
      </c>
      <c r="D149" s="6"/>
      <c r="E149" s="9"/>
      <c r="F149" s="6">
        <v>1</v>
      </c>
      <c r="G149" s="26">
        <f t="shared" si="11"/>
        <v>0</v>
      </c>
      <c r="H149" s="9"/>
      <c r="I149" s="9"/>
      <c r="J149" s="9"/>
      <c r="K149" s="29"/>
      <c r="M149" s="7"/>
      <c r="N149" s="7"/>
    </row>
    <row r="150" spans="1:14" x14ac:dyDescent="0.2">
      <c r="A150" s="6"/>
      <c r="B150" s="6"/>
      <c r="C150" s="6"/>
      <c r="D150" s="6"/>
      <c r="E150" s="9"/>
      <c r="F150" s="6"/>
      <c r="G150" s="7"/>
      <c r="H150" s="9"/>
      <c r="I150" s="9"/>
      <c r="J150" s="9"/>
      <c r="K150" s="29"/>
      <c r="M150" s="7"/>
      <c r="N150" s="7"/>
    </row>
    <row r="151" spans="1:14" ht="13.5" thickBot="1" x14ac:dyDescent="0.25">
      <c r="A151" s="24"/>
      <c r="B151" s="24"/>
      <c r="C151" s="24"/>
      <c r="D151" s="24"/>
      <c r="E151" s="24"/>
      <c r="F151" s="24"/>
      <c r="G151" s="24"/>
      <c r="H151" s="62"/>
      <c r="I151" s="62"/>
      <c r="J151" s="62"/>
      <c r="K151" s="63"/>
      <c r="L151" s="51"/>
      <c r="M151" s="24"/>
      <c r="N151" s="24"/>
    </row>
    <row r="152" spans="1:14" ht="27" customHeight="1" thickTop="1" x14ac:dyDescent="0.2">
      <c r="A152" s="2"/>
      <c r="B152" s="66" t="s">
        <v>186</v>
      </c>
      <c r="C152" s="67"/>
      <c r="D152"/>
      <c r="E152" s="50"/>
      <c r="L152" s="34"/>
    </row>
    <row r="153" spans="1:14" x14ac:dyDescent="0.2">
      <c r="A153" s="3"/>
      <c r="B153" s="68"/>
      <c r="C153"/>
      <c r="D153"/>
      <c r="E153" s="50"/>
      <c r="L153" s="34"/>
    </row>
    <row r="154" spans="1:14" x14ac:dyDescent="0.2">
      <c r="A154" s="4"/>
      <c r="B154" s="68"/>
      <c r="C154"/>
      <c r="D154"/>
      <c r="E154" s="50"/>
      <c r="L154" s="34"/>
    </row>
    <row r="155" spans="1:14" x14ac:dyDescent="0.2">
      <c r="A155" s="5"/>
      <c r="B155" s="68"/>
      <c r="C155"/>
      <c r="D155"/>
      <c r="E155" s="50"/>
      <c r="L155" s="34"/>
    </row>
    <row r="156" spans="1:14" x14ac:dyDescent="0.2">
      <c r="L156" s="34"/>
    </row>
    <row r="157" spans="1:14" x14ac:dyDescent="0.2">
      <c r="A157" s="20" t="s">
        <v>191</v>
      </c>
      <c r="L157" s="34"/>
    </row>
    <row r="158" spans="1:14" x14ac:dyDescent="0.2">
      <c r="A158" s="20" t="s">
        <v>192</v>
      </c>
      <c r="L158" s="34"/>
    </row>
    <row r="159" spans="1:14" x14ac:dyDescent="0.2">
      <c r="L159" s="34"/>
    </row>
    <row r="160" spans="1:14" x14ac:dyDescent="0.2">
      <c r="L160" s="34"/>
    </row>
    <row r="161" spans="12:12" x14ac:dyDescent="0.2">
      <c r="L161" s="34"/>
    </row>
    <row r="162" spans="12:12" x14ac:dyDescent="0.2">
      <c r="L162" s="34"/>
    </row>
    <row r="163" spans="12:12" x14ac:dyDescent="0.2">
      <c r="L163" s="34"/>
    </row>
    <row r="164" spans="12:12" x14ac:dyDescent="0.2">
      <c r="L164" s="34"/>
    </row>
    <row r="165" spans="12:12" x14ac:dyDescent="0.2">
      <c r="L165" s="34"/>
    </row>
    <row r="166" spans="12:12" x14ac:dyDescent="0.2">
      <c r="L166" s="34"/>
    </row>
    <row r="167" spans="12:12" x14ac:dyDescent="0.2">
      <c r="L167" s="34"/>
    </row>
    <row r="168" spans="12:12" x14ac:dyDescent="0.2">
      <c r="L168" s="34"/>
    </row>
    <row r="169" spans="12:12" x14ac:dyDescent="0.2">
      <c r="L169" s="34"/>
    </row>
    <row r="170" spans="12:12" x14ac:dyDescent="0.2">
      <c r="L170" s="34"/>
    </row>
    <row r="171" spans="12:12" x14ac:dyDescent="0.2">
      <c r="L171" s="34"/>
    </row>
    <row r="172" spans="12:12" x14ac:dyDescent="0.2">
      <c r="L172" s="34"/>
    </row>
    <row r="173" spans="12:12" x14ac:dyDescent="0.2">
      <c r="L173" s="34"/>
    </row>
    <row r="174" spans="12:12" x14ac:dyDescent="0.2">
      <c r="L174" s="34"/>
    </row>
    <row r="175" spans="12:12" x14ac:dyDescent="0.2">
      <c r="L175" s="34"/>
    </row>
    <row r="176" spans="12:12" x14ac:dyDescent="0.2">
      <c r="L176" s="34"/>
    </row>
    <row r="177" spans="12:12" x14ac:dyDescent="0.2">
      <c r="L177" s="34"/>
    </row>
    <row r="178" spans="12:12" x14ac:dyDescent="0.2">
      <c r="L178" s="34"/>
    </row>
    <row r="179" spans="12:12" x14ac:dyDescent="0.2">
      <c r="L179" s="34"/>
    </row>
    <row r="180" spans="12:12" x14ac:dyDescent="0.2">
      <c r="L180" s="34"/>
    </row>
    <row r="181" spans="12:12" x14ac:dyDescent="0.2">
      <c r="L181" s="34"/>
    </row>
    <row r="182" spans="12:12" x14ac:dyDescent="0.2">
      <c r="L182" s="34"/>
    </row>
    <row r="183" spans="12:12" x14ac:dyDescent="0.2">
      <c r="L183" s="34"/>
    </row>
    <row r="184" spans="12:12" x14ac:dyDescent="0.2">
      <c r="L184" s="34"/>
    </row>
    <row r="185" spans="12:12" x14ac:dyDescent="0.2">
      <c r="L185" s="34"/>
    </row>
    <row r="186" spans="12:12" x14ac:dyDescent="0.2">
      <c r="L186" s="34"/>
    </row>
    <row r="187" spans="12:12" x14ac:dyDescent="0.2">
      <c r="L187" s="34"/>
    </row>
    <row r="188" spans="12:12" x14ac:dyDescent="0.2">
      <c r="L188" s="34"/>
    </row>
    <row r="189" spans="12:12" x14ac:dyDescent="0.2">
      <c r="L189" s="34"/>
    </row>
    <row r="190" spans="12:12" x14ac:dyDescent="0.2">
      <c r="L190" s="34"/>
    </row>
    <row r="191" spans="12:12" x14ac:dyDescent="0.2">
      <c r="L191" s="34"/>
    </row>
    <row r="192" spans="12:12" x14ac:dyDescent="0.2">
      <c r="L192" s="34"/>
    </row>
    <row r="193" spans="12:12" x14ac:dyDescent="0.2">
      <c r="L193" s="34"/>
    </row>
    <row r="194" spans="12:12" x14ac:dyDescent="0.2">
      <c r="L194" s="34"/>
    </row>
    <row r="195" spans="12:12" x14ac:dyDescent="0.2">
      <c r="L195" s="34"/>
    </row>
    <row r="196" spans="12:12" x14ac:dyDescent="0.2">
      <c r="L196" s="34"/>
    </row>
    <row r="197" spans="12:12" x14ac:dyDescent="0.2">
      <c r="L197" s="34"/>
    </row>
    <row r="198" spans="12:12" x14ac:dyDescent="0.2">
      <c r="L198" s="34"/>
    </row>
    <row r="199" spans="12:12" x14ac:dyDescent="0.2">
      <c r="L199" s="34"/>
    </row>
    <row r="200" spans="12:12" x14ac:dyDescent="0.2">
      <c r="L200" s="34"/>
    </row>
    <row r="201" spans="12:12" x14ac:dyDescent="0.2">
      <c r="L201" s="34"/>
    </row>
    <row r="202" spans="12:12" x14ac:dyDescent="0.2">
      <c r="L202" s="34"/>
    </row>
    <row r="203" spans="12:12" x14ac:dyDescent="0.2">
      <c r="L203" s="34"/>
    </row>
    <row r="204" spans="12:12" x14ac:dyDescent="0.2">
      <c r="L204" s="34"/>
    </row>
    <row r="205" spans="12:12" x14ac:dyDescent="0.2">
      <c r="L205" s="34"/>
    </row>
    <row r="206" spans="12:12" x14ac:dyDescent="0.2">
      <c r="L206" s="34"/>
    </row>
    <row r="207" spans="12:12" x14ac:dyDescent="0.2">
      <c r="L207" s="34"/>
    </row>
    <row r="208" spans="12:12" x14ac:dyDescent="0.2">
      <c r="L208" s="34"/>
    </row>
    <row r="209" spans="12:12" x14ac:dyDescent="0.2">
      <c r="L209" s="34"/>
    </row>
    <row r="210" spans="12:12" x14ac:dyDescent="0.2">
      <c r="L210" s="34"/>
    </row>
    <row r="211" spans="12:12" x14ac:dyDescent="0.2">
      <c r="L211" s="34"/>
    </row>
    <row r="212" spans="12:12" x14ac:dyDescent="0.2">
      <c r="L212" s="34"/>
    </row>
    <row r="213" spans="12:12" x14ac:dyDescent="0.2">
      <c r="L213" s="34"/>
    </row>
    <row r="214" spans="12:12" x14ac:dyDescent="0.2">
      <c r="L214" s="34"/>
    </row>
    <row r="215" spans="12:12" x14ac:dyDescent="0.2">
      <c r="L215" s="34"/>
    </row>
    <row r="216" spans="12:12" x14ac:dyDescent="0.2">
      <c r="L216" s="34"/>
    </row>
    <row r="217" spans="12:12" x14ac:dyDescent="0.2">
      <c r="L217" s="34"/>
    </row>
    <row r="218" spans="12:12" x14ac:dyDescent="0.2">
      <c r="L218" s="34"/>
    </row>
    <row r="219" spans="12:12" x14ac:dyDescent="0.2">
      <c r="L219" s="34"/>
    </row>
    <row r="220" spans="12:12" x14ac:dyDescent="0.2">
      <c r="L220" s="34"/>
    </row>
    <row r="221" spans="12:12" x14ac:dyDescent="0.2">
      <c r="L221" s="34"/>
    </row>
    <row r="222" spans="12:12" x14ac:dyDescent="0.2">
      <c r="L222" s="34"/>
    </row>
    <row r="223" spans="12:12" x14ac:dyDescent="0.2">
      <c r="L223" s="34"/>
    </row>
    <row r="224" spans="12:12" x14ac:dyDescent="0.2">
      <c r="L224" s="34"/>
    </row>
    <row r="225" spans="12:12" x14ac:dyDescent="0.2">
      <c r="L225" s="34"/>
    </row>
    <row r="226" spans="12:12" x14ac:dyDescent="0.2">
      <c r="L226" s="34"/>
    </row>
    <row r="227" spans="12:12" x14ac:dyDescent="0.2">
      <c r="L227" s="34"/>
    </row>
    <row r="228" spans="12:12" x14ac:dyDescent="0.2">
      <c r="L228" s="34"/>
    </row>
    <row r="229" spans="12:12" x14ac:dyDescent="0.2">
      <c r="L229" s="34"/>
    </row>
    <row r="230" spans="12:12" x14ac:dyDescent="0.2">
      <c r="L230" s="34"/>
    </row>
    <row r="231" spans="12:12" x14ac:dyDescent="0.2">
      <c r="L231" s="34"/>
    </row>
    <row r="232" spans="12:12" x14ac:dyDescent="0.2">
      <c r="L232" s="34"/>
    </row>
    <row r="233" spans="12:12" x14ac:dyDescent="0.2">
      <c r="L233" s="34"/>
    </row>
    <row r="234" spans="12:12" x14ac:dyDescent="0.2">
      <c r="L234" s="34"/>
    </row>
    <row r="235" spans="12:12" x14ac:dyDescent="0.2">
      <c r="L235" s="34"/>
    </row>
    <row r="236" spans="12:12" x14ac:dyDescent="0.2">
      <c r="L236" s="34"/>
    </row>
    <row r="237" spans="12:12" x14ac:dyDescent="0.2">
      <c r="L237" s="34"/>
    </row>
    <row r="238" spans="12:12" x14ac:dyDescent="0.2">
      <c r="L238" s="34"/>
    </row>
    <row r="239" spans="12:12" x14ac:dyDescent="0.2">
      <c r="L239" s="34"/>
    </row>
    <row r="240" spans="12:12" x14ac:dyDescent="0.2">
      <c r="L240" s="34"/>
    </row>
    <row r="241" spans="12:12" x14ac:dyDescent="0.2">
      <c r="L241" s="34"/>
    </row>
    <row r="242" spans="12:12" x14ac:dyDescent="0.2">
      <c r="L242" s="34"/>
    </row>
    <row r="243" spans="12:12" x14ac:dyDescent="0.2">
      <c r="L243" s="34"/>
    </row>
    <row r="244" spans="12:12" x14ac:dyDescent="0.2">
      <c r="L244" s="34"/>
    </row>
    <row r="245" spans="12:12" x14ac:dyDescent="0.2">
      <c r="L245" s="34"/>
    </row>
    <row r="246" spans="12:12" x14ac:dyDescent="0.2">
      <c r="L246" s="34"/>
    </row>
    <row r="247" spans="12:12" x14ac:dyDescent="0.2">
      <c r="L247" s="34"/>
    </row>
    <row r="248" spans="12:12" x14ac:dyDescent="0.2">
      <c r="L248" s="34"/>
    </row>
    <row r="249" spans="12:12" x14ac:dyDescent="0.2">
      <c r="L249" s="34"/>
    </row>
    <row r="250" spans="12:12" x14ac:dyDescent="0.2">
      <c r="L250" s="34"/>
    </row>
    <row r="251" spans="12:12" x14ac:dyDescent="0.2">
      <c r="L251" s="34"/>
    </row>
    <row r="252" spans="12:12" x14ac:dyDescent="0.2">
      <c r="L252" s="34"/>
    </row>
    <row r="253" spans="12:12" x14ac:dyDescent="0.2">
      <c r="L253" s="34"/>
    </row>
    <row r="254" spans="12:12" x14ac:dyDescent="0.2">
      <c r="L254" s="34"/>
    </row>
    <row r="255" spans="12:12" x14ac:dyDescent="0.2">
      <c r="L255" s="34"/>
    </row>
    <row r="256" spans="12:12" x14ac:dyDescent="0.2">
      <c r="L256" s="34"/>
    </row>
    <row r="257" spans="12:12" x14ac:dyDescent="0.2">
      <c r="L257" s="34"/>
    </row>
    <row r="258" spans="12:12" x14ac:dyDescent="0.2">
      <c r="L258" s="34"/>
    </row>
    <row r="259" spans="12:12" x14ac:dyDescent="0.2">
      <c r="L259" s="34"/>
    </row>
    <row r="260" spans="12:12" x14ac:dyDescent="0.2">
      <c r="L260" s="34"/>
    </row>
    <row r="261" spans="12:12" x14ac:dyDescent="0.2">
      <c r="L261" s="34"/>
    </row>
    <row r="262" spans="12:12" x14ac:dyDescent="0.2">
      <c r="L262" s="34"/>
    </row>
    <row r="263" spans="12:12" x14ac:dyDescent="0.2">
      <c r="L263" s="34"/>
    </row>
    <row r="264" spans="12:12" x14ac:dyDescent="0.2">
      <c r="L264" s="34"/>
    </row>
    <row r="265" spans="12:12" x14ac:dyDescent="0.2">
      <c r="L265" s="34"/>
    </row>
    <row r="266" spans="12:12" x14ac:dyDescent="0.2">
      <c r="L266" s="34"/>
    </row>
    <row r="267" spans="12:12" x14ac:dyDescent="0.2">
      <c r="L267" s="34"/>
    </row>
    <row r="268" spans="12:12" x14ac:dyDescent="0.2">
      <c r="L268" s="34"/>
    </row>
    <row r="269" spans="12:12" x14ac:dyDescent="0.2">
      <c r="L269" s="34"/>
    </row>
    <row r="270" spans="12:12" x14ac:dyDescent="0.2">
      <c r="L270" s="34"/>
    </row>
    <row r="271" spans="12:12" x14ac:dyDescent="0.2">
      <c r="L271" s="34"/>
    </row>
    <row r="272" spans="12:12" x14ac:dyDescent="0.2">
      <c r="L272" s="34"/>
    </row>
    <row r="273" spans="12:12" x14ac:dyDescent="0.2">
      <c r="L273" s="34"/>
    </row>
    <row r="274" spans="12:12" x14ac:dyDescent="0.2">
      <c r="L274" s="34"/>
    </row>
    <row r="275" spans="12:12" x14ac:dyDescent="0.2">
      <c r="L275" s="34"/>
    </row>
    <row r="276" spans="12:12" x14ac:dyDescent="0.2">
      <c r="L276" s="34"/>
    </row>
    <row r="277" spans="12:12" x14ac:dyDescent="0.2">
      <c r="L277" s="34"/>
    </row>
    <row r="278" spans="12:12" x14ac:dyDescent="0.2">
      <c r="L278" s="34"/>
    </row>
    <row r="279" spans="12:12" x14ac:dyDescent="0.2">
      <c r="L279" s="34"/>
    </row>
    <row r="280" spans="12:12" x14ac:dyDescent="0.2">
      <c r="L280" s="34"/>
    </row>
    <row r="281" spans="12:12" x14ac:dyDescent="0.2">
      <c r="L281" s="34"/>
    </row>
    <row r="282" spans="12:12" x14ac:dyDescent="0.2">
      <c r="L282" s="34"/>
    </row>
    <row r="283" spans="12:12" x14ac:dyDescent="0.2">
      <c r="L283" s="34"/>
    </row>
    <row r="284" spans="12:12" x14ac:dyDescent="0.2">
      <c r="L284" s="34"/>
    </row>
    <row r="285" spans="12:12" x14ac:dyDescent="0.2">
      <c r="L285" s="34"/>
    </row>
    <row r="286" spans="12:12" x14ac:dyDescent="0.2">
      <c r="L286" s="34"/>
    </row>
    <row r="287" spans="12:12" x14ac:dyDescent="0.2">
      <c r="L287" s="34"/>
    </row>
    <row r="288" spans="12:12" x14ac:dyDescent="0.2">
      <c r="L288" s="34"/>
    </row>
    <row r="289" spans="12:12" x14ac:dyDescent="0.2">
      <c r="L289" s="34"/>
    </row>
    <row r="290" spans="12:12" x14ac:dyDescent="0.2">
      <c r="L290" s="34"/>
    </row>
    <row r="291" spans="12:12" x14ac:dyDescent="0.2">
      <c r="L291" s="34"/>
    </row>
    <row r="292" spans="12:12" x14ac:dyDescent="0.2">
      <c r="L292" s="34"/>
    </row>
    <row r="293" spans="12:12" x14ac:dyDescent="0.2">
      <c r="L293" s="34"/>
    </row>
    <row r="294" spans="12:12" x14ac:dyDescent="0.2">
      <c r="L294" s="34"/>
    </row>
    <row r="295" spans="12:12" x14ac:dyDescent="0.2">
      <c r="L295" s="34"/>
    </row>
    <row r="296" spans="12:12" x14ac:dyDescent="0.2">
      <c r="L296" s="34"/>
    </row>
    <row r="297" spans="12:12" x14ac:dyDescent="0.2">
      <c r="L297" s="34"/>
    </row>
    <row r="298" spans="12:12" x14ac:dyDescent="0.2">
      <c r="L298" s="34"/>
    </row>
    <row r="299" spans="12:12" x14ac:dyDescent="0.2">
      <c r="L299" s="34"/>
    </row>
    <row r="300" spans="12:12" x14ac:dyDescent="0.2">
      <c r="L300" s="34"/>
    </row>
    <row r="301" spans="12:12" x14ac:dyDescent="0.2">
      <c r="L301" s="34"/>
    </row>
    <row r="302" spans="12:12" x14ac:dyDescent="0.2">
      <c r="L302" s="34"/>
    </row>
    <row r="303" spans="12:12" x14ac:dyDescent="0.2">
      <c r="L303" s="34"/>
    </row>
    <row r="304" spans="12:12" x14ac:dyDescent="0.2">
      <c r="L304" s="34"/>
    </row>
    <row r="305" spans="12:12" x14ac:dyDescent="0.2">
      <c r="L305" s="34"/>
    </row>
    <row r="306" spans="12:12" x14ac:dyDescent="0.2">
      <c r="L306" s="34"/>
    </row>
    <row r="307" spans="12:12" x14ac:dyDescent="0.2">
      <c r="L307" s="34"/>
    </row>
    <row r="308" spans="12:12" x14ac:dyDescent="0.2">
      <c r="L308" s="34"/>
    </row>
    <row r="309" spans="12:12" x14ac:dyDescent="0.2">
      <c r="L309" s="34"/>
    </row>
    <row r="310" spans="12:12" x14ac:dyDescent="0.2">
      <c r="L310" s="34"/>
    </row>
    <row r="311" spans="12:12" x14ac:dyDescent="0.2">
      <c r="L311" s="34"/>
    </row>
    <row r="312" spans="12:12" x14ac:dyDescent="0.2">
      <c r="L312" s="34"/>
    </row>
    <row r="313" spans="12:12" x14ac:dyDescent="0.2">
      <c r="L313" s="34"/>
    </row>
    <row r="314" spans="12:12" x14ac:dyDescent="0.2">
      <c r="L314" s="34"/>
    </row>
    <row r="315" spans="12:12" x14ac:dyDescent="0.2">
      <c r="L315" s="34"/>
    </row>
    <row r="316" spans="12:12" x14ac:dyDescent="0.2">
      <c r="L316" s="34"/>
    </row>
    <row r="317" spans="12:12" x14ac:dyDescent="0.2">
      <c r="L317" s="34"/>
    </row>
    <row r="318" spans="12:12" x14ac:dyDescent="0.2">
      <c r="L318" s="34"/>
    </row>
    <row r="319" spans="12:12" x14ac:dyDescent="0.2">
      <c r="L319" s="34"/>
    </row>
    <row r="320" spans="12:12" x14ac:dyDescent="0.2">
      <c r="L320" s="34"/>
    </row>
    <row r="321" spans="12:12" x14ac:dyDescent="0.2">
      <c r="L321" s="34"/>
    </row>
    <row r="322" spans="12:12" x14ac:dyDescent="0.2">
      <c r="L322" s="34"/>
    </row>
    <row r="323" spans="12:12" x14ac:dyDescent="0.2">
      <c r="L323" s="34"/>
    </row>
    <row r="324" spans="12:12" x14ac:dyDescent="0.2">
      <c r="L324" s="34"/>
    </row>
    <row r="325" spans="12:12" x14ac:dyDescent="0.2">
      <c r="L325" s="34"/>
    </row>
    <row r="326" spans="12:12" x14ac:dyDescent="0.2">
      <c r="L326" s="34"/>
    </row>
    <row r="327" spans="12:12" x14ac:dyDescent="0.2">
      <c r="L327" s="34"/>
    </row>
    <row r="328" spans="12:12" x14ac:dyDescent="0.2">
      <c r="L328" s="34"/>
    </row>
    <row r="329" spans="12:12" x14ac:dyDescent="0.2">
      <c r="L329" s="34"/>
    </row>
    <row r="330" spans="12:12" x14ac:dyDescent="0.2">
      <c r="L330" s="34"/>
    </row>
    <row r="331" spans="12:12" x14ac:dyDescent="0.2">
      <c r="L331" s="34"/>
    </row>
    <row r="332" spans="12:12" x14ac:dyDescent="0.2">
      <c r="L332" s="34"/>
    </row>
    <row r="333" spans="12:12" x14ac:dyDescent="0.2">
      <c r="L333" s="34"/>
    </row>
    <row r="334" spans="12:12" x14ac:dyDescent="0.2">
      <c r="L334" s="34"/>
    </row>
    <row r="335" spans="12:12" x14ac:dyDescent="0.2">
      <c r="L335" s="34"/>
    </row>
    <row r="336" spans="12:12" x14ac:dyDescent="0.2">
      <c r="L336" s="34"/>
    </row>
    <row r="337" spans="12:12" x14ac:dyDescent="0.2">
      <c r="L337" s="34"/>
    </row>
    <row r="338" spans="12:12" x14ac:dyDescent="0.2">
      <c r="L338" s="34"/>
    </row>
    <row r="339" spans="12:12" x14ac:dyDescent="0.2">
      <c r="L339" s="34"/>
    </row>
    <row r="340" spans="12:12" x14ac:dyDescent="0.2">
      <c r="L340" s="34"/>
    </row>
    <row r="341" spans="12:12" x14ac:dyDescent="0.2">
      <c r="L341" s="34"/>
    </row>
    <row r="342" spans="12:12" x14ac:dyDescent="0.2">
      <c r="L342" s="34"/>
    </row>
    <row r="343" spans="12:12" x14ac:dyDescent="0.2">
      <c r="L343" s="34"/>
    </row>
    <row r="344" spans="12:12" x14ac:dyDescent="0.2">
      <c r="L344" s="34"/>
    </row>
    <row r="345" spans="12:12" x14ac:dyDescent="0.2">
      <c r="L345" s="34"/>
    </row>
    <row r="346" spans="12:12" x14ac:dyDescent="0.2">
      <c r="L346" s="34"/>
    </row>
    <row r="347" spans="12:12" x14ac:dyDescent="0.2">
      <c r="L347" s="34"/>
    </row>
    <row r="348" spans="12:12" x14ac:dyDescent="0.2">
      <c r="L348" s="34"/>
    </row>
    <row r="349" spans="12:12" x14ac:dyDescent="0.2">
      <c r="L349" s="34"/>
    </row>
    <row r="350" spans="12:12" x14ac:dyDescent="0.2">
      <c r="L350" s="34"/>
    </row>
    <row r="351" spans="12:12" x14ac:dyDescent="0.2">
      <c r="L351" s="34"/>
    </row>
    <row r="352" spans="12:12" x14ac:dyDescent="0.2">
      <c r="L352" s="34"/>
    </row>
    <row r="353" spans="12:12" x14ac:dyDescent="0.2">
      <c r="L353" s="34"/>
    </row>
    <row r="354" spans="12:12" x14ac:dyDescent="0.2">
      <c r="L354" s="34"/>
    </row>
    <row r="355" spans="12:12" x14ac:dyDescent="0.2">
      <c r="L355" s="34"/>
    </row>
    <row r="356" spans="12:12" x14ac:dyDescent="0.2">
      <c r="L356" s="34"/>
    </row>
    <row r="357" spans="12:12" x14ac:dyDescent="0.2">
      <c r="L357" s="34"/>
    </row>
    <row r="358" spans="12:12" x14ac:dyDescent="0.2">
      <c r="L358" s="34"/>
    </row>
    <row r="359" spans="12:12" x14ac:dyDescent="0.2">
      <c r="L359" s="34"/>
    </row>
    <row r="360" spans="12:12" x14ac:dyDescent="0.2">
      <c r="L360" s="34"/>
    </row>
    <row r="361" spans="12:12" x14ac:dyDescent="0.2">
      <c r="L361" s="34"/>
    </row>
    <row r="362" spans="12:12" x14ac:dyDescent="0.2">
      <c r="L362" s="34"/>
    </row>
    <row r="363" spans="12:12" x14ac:dyDescent="0.2">
      <c r="L363" s="34"/>
    </row>
    <row r="364" spans="12:12" x14ac:dyDescent="0.2">
      <c r="L364" s="34"/>
    </row>
    <row r="365" spans="12:12" x14ac:dyDescent="0.2">
      <c r="L365" s="34"/>
    </row>
    <row r="366" spans="12:12" x14ac:dyDescent="0.2">
      <c r="L366" s="34"/>
    </row>
    <row r="367" spans="12:12" x14ac:dyDescent="0.2">
      <c r="L367" s="34"/>
    </row>
    <row r="368" spans="12:12" x14ac:dyDescent="0.2">
      <c r="L368" s="34"/>
    </row>
    <row r="369" spans="12:12" x14ac:dyDescent="0.2">
      <c r="L369" s="34"/>
    </row>
    <row r="370" spans="12:12" x14ac:dyDescent="0.2">
      <c r="L370" s="34"/>
    </row>
    <row r="371" spans="12:12" x14ac:dyDescent="0.2">
      <c r="L371" s="34"/>
    </row>
    <row r="372" spans="12:12" x14ac:dyDescent="0.2">
      <c r="L372" s="34"/>
    </row>
    <row r="373" spans="12:12" x14ac:dyDescent="0.2">
      <c r="L373" s="34"/>
    </row>
    <row r="374" spans="12:12" x14ac:dyDescent="0.2">
      <c r="L374" s="34"/>
    </row>
    <row r="375" spans="12:12" x14ac:dyDescent="0.2">
      <c r="L375" s="34"/>
    </row>
    <row r="376" spans="12:12" x14ac:dyDescent="0.2">
      <c r="L376" s="34"/>
    </row>
    <row r="377" spans="12:12" x14ac:dyDescent="0.2">
      <c r="L377" s="34"/>
    </row>
    <row r="378" spans="12:12" x14ac:dyDescent="0.2">
      <c r="L378" s="34"/>
    </row>
    <row r="379" spans="12:12" x14ac:dyDescent="0.2">
      <c r="L379" s="34"/>
    </row>
    <row r="380" spans="12:12" x14ac:dyDescent="0.2">
      <c r="L380" s="34"/>
    </row>
    <row r="381" spans="12:12" x14ac:dyDescent="0.2">
      <c r="L381" s="34"/>
    </row>
    <row r="382" spans="12:12" x14ac:dyDescent="0.2">
      <c r="L382" s="34"/>
    </row>
    <row r="383" spans="12:12" x14ac:dyDescent="0.2">
      <c r="L383" s="34"/>
    </row>
    <row r="384" spans="12:12" x14ac:dyDescent="0.2">
      <c r="L384" s="34"/>
    </row>
    <row r="385" spans="12:12" x14ac:dyDescent="0.2">
      <c r="L385" s="34"/>
    </row>
    <row r="386" spans="12:12" x14ac:dyDescent="0.2">
      <c r="L386" s="34"/>
    </row>
    <row r="387" spans="12:12" x14ac:dyDescent="0.2">
      <c r="L387" s="34"/>
    </row>
    <row r="388" spans="12:12" x14ac:dyDescent="0.2">
      <c r="L388" s="34"/>
    </row>
    <row r="389" spans="12:12" x14ac:dyDescent="0.2">
      <c r="L389" s="34"/>
    </row>
    <row r="390" spans="12:12" x14ac:dyDescent="0.2">
      <c r="L390" s="34"/>
    </row>
    <row r="391" spans="12:12" x14ac:dyDescent="0.2">
      <c r="L391" s="34"/>
    </row>
    <row r="392" spans="12:12" x14ac:dyDescent="0.2">
      <c r="L392" s="34"/>
    </row>
    <row r="393" spans="12:12" x14ac:dyDescent="0.2">
      <c r="L393" s="34"/>
    </row>
    <row r="394" spans="12:12" x14ac:dyDescent="0.2">
      <c r="L394" s="34"/>
    </row>
    <row r="395" spans="12:12" x14ac:dyDescent="0.2">
      <c r="L395" s="34"/>
    </row>
    <row r="396" spans="12:12" x14ac:dyDescent="0.2">
      <c r="L396" s="34"/>
    </row>
    <row r="397" spans="12:12" x14ac:dyDescent="0.2">
      <c r="L397" s="34"/>
    </row>
    <row r="398" spans="12:12" x14ac:dyDescent="0.2">
      <c r="L398" s="34"/>
    </row>
    <row r="399" spans="12:12" x14ac:dyDescent="0.2">
      <c r="L399" s="34"/>
    </row>
    <row r="400" spans="12:12" x14ac:dyDescent="0.2">
      <c r="L400" s="34"/>
    </row>
    <row r="401" spans="12:12" x14ac:dyDescent="0.2">
      <c r="L401" s="34"/>
    </row>
    <row r="402" spans="12:12" x14ac:dyDescent="0.2">
      <c r="L402" s="34"/>
    </row>
    <row r="403" spans="12:12" x14ac:dyDescent="0.2">
      <c r="L403" s="34"/>
    </row>
    <row r="404" spans="12:12" x14ac:dyDescent="0.2">
      <c r="L404" s="34"/>
    </row>
    <row r="405" spans="12:12" x14ac:dyDescent="0.2">
      <c r="L405" s="34"/>
    </row>
    <row r="406" spans="12:12" x14ac:dyDescent="0.2">
      <c r="L406" s="34"/>
    </row>
    <row r="407" spans="12:12" x14ac:dyDescent="0.2">
      <c r="L407" s="34"/>
    </row>
    <row r="408" spans="12:12" x14ac:dyDescent="0.2">
      <c r="L408" s="34"/>
    </row>
    <row r="409" spans="12:12" x14ac:dyDescent="0.2">
      <c r="L409" s="34"/>
    </row>
    <row r="410" spans="12:12" x14ac:dyDescent="0.2">
      <c r="L410" s="34"/>
    </row>
    <row r="411" spans="12:12" x14ac:dyDescent="0.2">
      <c r="L411" s="34"/>
    </row>
    <row r="412" spans="12:12" x14ac:dyDescent="0.2">
      <c r="L412" s="34"/>
    </row>
    <row r="413" spans="12:12" x14ac:dyDescent="0.2">
      <c r="L413" s="34"/>
    </row>
    <row r="414" spans="12:12" x14ac:dyDescent="0.2">
      <c r="L414" s="34"/>
    </row>
    <row r="415" spans="12:12" x14ac:dyDescent="0.2">
      <c r="L415" s="34"/>
    </row>
    <row r="416" spans="12:12" x14ac:dyDescent="0.2">
      <c r="L416" s="34"/>
    </row>
    <row r="417" spans="12:12" x14ac:dyDescent="0.2">
      <c r="L417" s="34"/>
    </row>
    <row r="418" spans="12:12" x14ac:dyDescent="0.2">
      <c r="L418" s="34"/>
    </row>
    <row r="419" spans="12:12" x14ac:dyDescent="0.2">
      <c r="L419" s="34"/>
    </row>
    <row r="420" spans="12:12" x14ac:dyDescent="0.2">
      <c r="L420" s="34"/>
    </row>
    <row r="421" spans="12:12" x14ac:dyDescent="0.2">
      <c r="L421" s="34"/>
    </row>
    <row r="422" spans="12:12" x14ac:dyDescent="0.2">
      <c r="L422" s="34"/>
    </row>
    <row r="423" spans="12:12" x14ac:dyDescent="0.2">
      <c r="L423" s="34"/>
    </row>
    <row r="424" spans="12:12" x14ac:dyDescent="0.2">
      <c r="L424" s="34"/>
    </row>
    <row r="425" spans="12:12" x14ac:dyDescent="0.2">
      <c r="L425" s="34"/>
    </row>
    <row r="426" spans="12:12" x14ac:dyDescent="0.2">
      <c r="L426" s="34"/>
    </row>
    <row r="427" spans="12:12" x14ac:dyDescent="0.2">
      <c r="L427" s="34"/>
    </row>
    <row r="428" spans="12:12" x14ac:dyDescent="0.2">
      <c r="L428" s="34"/>
    </row>
    <row r="429" spans="12:12" x14ac:dyDescent="0.2">
      <c r="L429" s="34"/>
    </row>
    <row r="430" spans="12:12" x14ac:dyDescent="0.2">
      <c r="L430" s="34"/>
    </row>
    <row r="431" spans="12:12" x14ac:dyDescent="0.2">
      <c r="L431" s="34"/>
    </row>
    <row r="432" spans="12:12" x14ac:dyDescent="0.2">
      <c r="L432" s="34"/>
    </row>
    <row r="433" spans="12:12" x14ac:dyDescent="0.2">
      <c r="L433" s="34"/>
    </row>
    <row r="434" spans="12:12" x14ac:dyDescent="0.2">
      <c r="L434" s="34"/>
    </row>
    <row r="435" spans="12:12" x14ac:dyDescent="0.2">
      <c r="L435" s="34"/>
    </row>
    <row r="436" spans="12:12" x14ac:dyDescent="0.2">
      <c r="L436" s="34"/>
    </row>
    <row r="437" spans="12:12" x14ac:dyDescent="0.2">
      <c r="L437" s="34"/>
    </row>
    <row r="438" spans="12:12" x14ac:dyDescent="0.2">
      <c r="L438" s="34"/>
    </row>
    <row r="439" spans="12:12" x14ac:dyDescent="0.2">
      <c r="L439" s="34"/>
    </row>
    <row r="440" spans="12:12" x14ac:dyDescent="0.2">
      <c r="L440" s="34"/>
    </row>
    <row r="441" spans="12:12" x14ac:dyDescent="0.2">
      <c r="L441" s="34"/>
    </row>
    <row r="442" spans="12:12" x14ac:dyDescent="0.2">
      <c r="L442" s="34"/>
    </row>
    <row r="443" spans="12:12" x14ac:dyDescent="0.2">
      <c r="L443" s="34"/>
    </row>
    <row r="444" spans="12:12" x14ac:dyDescent="0.2">
      <c r="L444" s="34"/>
    </row>
    <row r="445" spans="12:12" x14ac:dyDescent="0.2">
      <c r="L445" s="34"/>
    </row>
    <row r="446" spans="12:12" x14ac:dyDescent="0.2">
      <c r="L446" s="34"/>
    </row>
    <row r="447" spans="12:12" x14ac:dyDescent="0.2">
      <c r="L447" s="34"/>
    </row>
    <row r="448" spans="12:12" x14ac:dyDescent="0.2">
      <c r="L448" s="34"/>
    </row>
    <row r="449" spans="12:12" x14ac:dyDescent="0.2">
      <c r="L449" s="34"/>
    </row>
    <row r="450" spans="12:12" x14ac:dyDescent="0.2">
      <c r="L450" s="34"/>
    </row>
    <row r="451" spans="12:12" x14ac:dyDescent="0.2">
      <c r="L451" s="34"/>
    </row>
    <row r="452" spans="12:12" x14ac:dyDescent="0.2">
      <c r="L452" s="34"/>
    </row>
    <row r="453" spans="12:12" x14ac:dyDescent="0.2">
      <c r="L453" s="34"/>
    </row>
    <row r="454" spans="12:12" x14ac:dyDescent="0.2">
      <c r="L454" s="34"/>
    </row>
    <row r="455" spans="12:12" x14ac:dyDescent="0.2">
      <c r="L455" s="34"/>
    </row>
    <row r="456" spans="12:12" x14ac:dyDescent="0.2">
      <c r="L456" s="34"/>
    </row>
    <row r="457" spans="12:12" x14ac:dyDescent="0.2">
      <c r="L457" s="34"/>
    </row>
    <row r="458" spans="12:12" x14ac:dyDescent="0.2">
      <c r="L458" s="34"/>
    </row>
    <row r="459" spans="12:12" x14ac:dyDescent="0.2">
      <c r="L459" s="34"/>
    </row>
    <row r="460" spans="12:12" x14ac:dyDescent="0.2">
      <c r="L460" s="34"/>
    </row>
    <row r="461" spans="12:12" x14ac:dyDescent="0.2">
      <c r="L461" s="34"/>
    </row>
    <row r="462" spans="12:12" x14ac:dyDescent="0.2">
      <c r="L462" s="34"/>
    </row>
    <row r="463" spans="12:12" x14ac:dyDescent="0.2">
      <c r="L463" s="34"/>
    </row>
    <row r="464" spans="12:12" x14ac:dyDescent="0.2">
      <c r="L464" s="34"/>
    </row>
    <row r="465" spans="12:12" x14ac:dyDescent="0.2">
      <c r="L465" s="34"/>
    </row>
    <row r="466" spans="12:12" x14ac:dyDescent="0.2">
      <c r="L466" s="34"/>
    </row>
    <row r="467" spans="12:12" x14ac:dyDescent="0.2">
      <c r="L467" s="34"/>
    </row>
    <row r="468" spans="12:12" x14ac:dyDescent="0.2">
      <c r="L468" s="34"/>
    </row>
    <row r="469" spans="12:12" x14ac:dyDescent="0.2">
      <c r="L469" s="34"/>
    </row>
    <row r="470" spans="12:12" x14ac:dyDescent="0.2">
      <c r="L470" s="34"/>
    </row>
    <row r="471" spans="12:12" x14ac:dyDescent="0.2">
      <c r="L471" s="34"/>
    </row>
    <row r="472" spans="12:12" x14ac:dyDescent="0.2">
      <c r="L472" s="34"/>
    </row>
    <row r="473" spans="12:12" x14ac:dyDescent="0.2">
      <c r="L473" s="34"/>
    </row>
    <row r="474" spans="12:12" x14ac:dyDescent="0.2">
      <c r="L474" s="34"/>
    </row>
    <row r="475" spans="12:12" x14ac:dyDescent="0.2">
      <c r="L475" s="34"/>
    </row>
    <row r="476" spans="12:12" x14ac:dyDescent="0.2">
      <c r="L476" s="34"/>
    </row>
    <row r="477" spans="12:12" x14ac:dyDescent="0.2">
      <c r="L477" s="34"/>
    </row>
    <row r="478" spans="12:12" x14ac:dyDescent="0.2">
      <c r="L478" s="34"/>
    </row>
    <row r="479" spans="12:12" x14ac:dyDescent="0.2">
      <c r="L479" s="34"/>
    </row>
    <row r="480" spans="12:12" x14ac:dyDescent="0.2">
      <c r="L480" s="34"/>
    </row>
    <row r="481" spans="12:12" x14ac:dyDescent="0.2">
      <c r="L481" s="34"/>
    </row>
    <row r="482" spans="12:12" x14ac:dyDescent="0.2">
      <c r="L482" s="34"/>
    </row>
    <row r="483" spans="12:12" x14ac:dyDescent="0.2">
      <c r="L483" s="34"/>
    </row>
    <row r="484" spans="12:12" x14ac:dyDescent="0.2">
      <c r="L484" s="34"/>
    </row>
    <row r="485" spans="12:12" x14ac:dyDescent="0.2">
      <c r="L485" s="34"/>
    </row>
    <row r="486" spans="12:12" x14ac:dyDescent="0.2">
      <c r="L486" s="34"/>
    </row>
    <row r="487" spans="12:12" x14ac:dyDescent="0.2">
      <c r="L487" s="34"/>
    </row>
    <row r="488" spans="12:12" x14ac:dyDescent="0.2">
      <c r="L488" s="34"/>
    </row>
    <row r="489" spans="12:12" x14ac:dyDescent="0.2">
      <c r="L489" s="34"/>
    </row>
    <row r="490" spans="12:12" x14ac:dyDescent="0.2">
      <c r="L490" s="34"/>
    </row>
    <row r="491" spans="12:12" x14ac:dyDescent="0.2">
      <c r="L491" s="34"/>
    </row>
    <row r="492" spans="12:12" x14ac:dyDescent="0.2">
      <c r="L492" s="34"/>
    </row>
    <row r="493" spans="12:12" x14ac:dyDescent="0.2">
      <c r="L493" s="34"/>
    </row>
    <row r="494" spans="12:12" x14ac:dyDescent="0.2">
      <c r="L494" s="34"/>
    </row>
    <row r="495" spans="12:12" x14ac:dyDescent="0.2">
      <c r="L495" s="34"/>
    </row>
    <row r="496" spans="12:12" x14ac:dyDescent="0.2">
      <c r="L496" s="34"/>
    </row>
    <row r="497" spans="12:12" x14ac:dyDescent="0.2">
      <c r="L497" s="34"/>
    </row>
    <row r="498" spans="12:12" x14ac:dyDescent="0.2">
      <c r="L498" s="34"/>
    </row>
    <row r="499" spans="12:12" x14ac:dyDescent="0.2">
      <c r="L499" s="34"/>
    </row>
    <row r="500" spans="12:12" x14ac:dyDescent="0.2">
      <c r="L500" s="34"/>
    </row>
    <row r="501" spans="12:12" x14ac:dyDescent="0.2">
      <c r="L501" s="34"/>
    </row>
    <row r="502" spans="12:12" x14ac:dyDescent="0.2">
      <c r="L502" s="34"/>
    </row>
    <row r="503" spans="12:12" x14ac:dyDescent="0.2">
      <c r="L503" s="34"/>
    </row>
    <row r="504" spans="12:12" x14ac:dyDescent="0.2">
      <c r="L504" s="34"/>
    </row>
    <row r="505" spans="12:12" x14ac:dyDescent="0.2">
      <c r="L505" s="34"/>
    </row>
    <row r="506" spans="12:12" x14ac:dyDescent="0.2">
      <c r="L506" s="34"/>
    </row>
    <row r="507" spans="12:12" x14ac:dyDescent="0.2">
      <c r="L507" s="34"/>
    </row>
    <row r="508" spans="12:12" x14ac:dyDescent="0.2">
      <c r="L508" s="34"/>
    </row>
    <row r="509" spans="12:12" x14ac:dyDescent="0.2">
      <c r="L509" s="34"/>
    </row>
    <row r="510" spans="12:12" x14ac:dyDescent="0.2">
      <c r="L510" s="34"/>
    </row>
    <row r="511" spans="12:12" x14ac:dyDescent="0.2">
      <c r="L511" s="34"/>
    </row>
    <row r="512" spans="12:12" x14ac:dyDescent="0.2">
      <c r="L512" s="34"/>
    </row>
    <row r="513" spans="12:12" x14ac:dyDescent="0.2">
      <c r="L513" s="34"/>
    </row>
    <row r="514" spans="12:12" x14ac:dyDescent="0.2">
      <c r="L514" s="34"/>
    </row>
    <row r="515" spans="12:12" x14ac:dyDescent="0.2">
      <c r="L515" s="34"/>
    </row>
    <row r="516" spans="12:12" x14ac:dyDescent="0.2">
      <c r="L516" s="34"/>
    </row>
    <row r="517" spans="12:12" x14ac:dyDescent="0.2">
      <c r="L517" s="34"/>
    </row>
    <row r="518" spans="12:12" x14ac:dyDescent="0.2">
      <c r="L518" s="34"/>
    </row>
    <row r="519" spans="12:12" x14ac:dyDescent="0.2">
      <c r="L519" s="34"/>
    </row>
    <row r="520" spans="12:12" x14ac:dyDescent="0.2">
      <c r="L520" s="34"/>
    </row>
    <row r="521" spans="12:12" x14ac:dyDescent="0.2">
      <c r="L521" s="34"/>
    </row>
    <row r="522" spans="12:12" x14ac:dyDescent="0.2">
      <c r="L522" s="34"/>
    </row>
    <row r="523" spans="12:12" x14ac:dyDescent="0.2">
      <c r="L523" s="34"/>
    </row>
    <row r="524" spans="12:12" x14ac:dyDescent="0.2">
      <c r="L524" s="34"/>
    </row>
    <row r="525" spans="12:12" x14ac:dyDescent="0.2">
      <c r="L525" s="34"/>
    </row>
    <row r="526" spans="12:12" x14ac:dyDescent="0.2">
      <c r="L526" s="34"/>
    </row>
    <row r="527" spans="12:12" x14ac:dyDescent="0.2">
      <c r="L527" s="34"/>
    </row>
    <row r="528" spans="12:12" x14ac:dyDescent="0.2">
      <c r="L528" s="34"/>
    </row>
    <row r="529" spans="12:12" x14ac:dyDescent="0.2">
      <c r="L529" s="34"/>
    </row>
    <row r="530" spans="12:12" x14ac:dyDescent="0.2">
      <c r="L530" s="34"/>
    </row>
    <row r="531" spans="12:12" x14ac:dyDescent="0.2">
      <c r="L531" s="34"/>
    </row>
    <row r="532" spans="12:12" x14ac:dyDescent="0.2">
      <c r="L532" s="34"/>
    </row>
    <row r="533" spans="12:12" x14ac:dyDescent="0.2">
      <c r="L533" s="34"/>
    </row>
    <row r="534" spans="12:12" x14ac:dyDescent="0.2">
      <c r="L534" s="34"/>
    </row>
    <row r="535" spans="12:12" x14ac:dyDescent="0.2">
      <c r="L535" s="34"/>
    </row>
    <row r="536" spans="12:12" x14ac:dyDescent="0.2">
      <c r="L536" s="34"/>
    </row>
    <row r="537" spans="12:12" x14ac:dyDescent="0.2">
      <c r="L537" s="34"/>
    </row>
    <row r="538" spans="12:12" x14ac:dyDescent="0.2">
      <c r="L538" s="34"/>
    </row>
    <row r="539" spans="12:12" x14ac:dyDescent="0.2">
      <c r="L539" s="34"/>
    </row>
    <row r="540" spans="12:12" x14ac:dyDescent="0.2">
      <c r="L540" s="34"/>
    </row>
    <row r="541" spans="12:12" x14ac:dyDescent="0.2">
      <c r="L541" s="34"/>
    </row>
    <row r="542" spans="12:12" x14ac:dyDescent="0.2">
      <c r="L542" s="34"/>
    </row>
    <row r="543" spans="12:12" x14ac:dyDescent="0.2">
      <c r="L543" s="34"/>
    </row>
    <row r="544" spans="12:12" x14ac:dyDescent="0.2">
      <c r="L544" s="34"/>
    </row>
    <row r="545" spans="12:12" x14ac:dyDescent="0.2">
      <c r="L545" s="34"/>
    </row>
    <row r="546" spans="12:12" x14ac:dyDescent="0.2">
      <c r="L546" s="34"/>
    </row>
    <row r="547" spans="12:12" x14ac:dyDescent="0.2">
      <c r="L547" s="34"/>
    </row>
    <row r="548" spans="12:12" x14ac:dyDescent="0.2">
      <c r="L548" s="34"/>
    </row>
    <row r="549" spans="12:12" x14ac:dyDescent="0.2">
      <c r="L549" s="34"/>
    </row>
    <row r="550" spans="12:12" x14ac:dyDescent="0.2">
      <c r="L550" s="34"/>
    </row>
    <row r="551" spans="12:12" x14ac:dyDescent="0.2">
      <c r="L551" s="34"/>
    </row>
    <row r="552" spans="12:12" x14ac:dyDescent="0.2">
      <c r="L552" s="34"/>
    </row>
    <row r="553" spans="12:12" x14ac:dyDescent="0.2">
      <c r="L553" s="34"/>
    </row>
    <row r="554" spans="12:12" x14ac:dyDescent="0.2">
      <c r="L554" s="34"/>
    </row>
    <row r="555" spans="12:12" x14ac:dyDescent="0.2">
      <c r="L555" s="34"/>
    </row>
    <row r="556" spans="12:12" x14ac:dyDescent="0.2">
      <c r="L556" s="34"/>
    </row>
    <row r="557" spans="12:12" x14ac:dyDescent="0.2">
      <c r="L557" s="34"/>
    </row>
    <row r="558" spans="12:12" x14ac:dyDescent="0.2">
      <c r="L558" s="34"/>
    </row>
    <row r="559" spans="12:12" x14ac:dyDescent="0.2">
      <c r="L559" s="34"/>
    </row>
    <row r="560" spans="12:12" x14ac:dyDescent="0.2">
      <c r="L560" s="34"/>
    </row>
    <row r="561" spans="12:12" x14ac:dyDescent="0.2">
      <c r="L561" s="34"/>
    </row>
    <row r="562" spans="12:12" x14ac:dyDescent="0.2">
      <c r="L562" s="34"/>
    </row>
    <row r="563" spans="12:12" x14ac:dyDescent="0.2">
      <c r="L563" s="34"/>
    </row>
    <row r="564" spans="12:12" x14ac:dyDescent="0.2">
      <c r="L564" s="34"/>
    </row>
    <row r="565" spans="12:12" x14ac:dyDescent="0.2">
      <c r="L565" s="34"/>
    </row>
    <row r="566" spans="12:12" x14ac:dyDescent="0.2">
      <c r="L566" s="34"/>
    </row>
    <row r="567" spans="12:12" x14ac:dyDescent="0.2">
      <c r="L567" s="34"/>
    </row>
    <row r="568" spans="12:12" x14ac:dyDescent="0.2">
      <c r="L568" s="34"/>
    </row>
    <row r="569" spans="12:12" x14ac:dyDescent="0.2">
      <c r="L569" s="34"/>
    </row>
    <row r="570" spans="12:12" x14ac:dyDescent="0.2">
      <c r="L570" s="34"/>
    </row>
    <row r="571" spans="12:12" x14ac:dyDescent="0.2">
      <c r="L571" s="34"/>
    </row>
    <row r="572" spans="12:12" x14ac:dyDescent="0.2">
      <c r="L572" s="34"/>
    </row>
    <row r="573" spans="12:12" x14ac:dyDescent="0.2">
      <c r="L573" s="34"/>
    </row>
    <row r="574" spans="12:12" x14ac:dyDescent="0.2">
      <c r="L574" s="34"/>
    </row>
    <row r="575" spans="12:12" x14ac:dyDescent="0.2">
      <c r="L575" s="34"/>
    </row>
    <row r="576" spans="12:12" x14ac:dyDescent="0.2">
      <c r="L576" s="34"/>
    </row>
    <row r="577" spans="12:12" x14ac:dyDescent="0.2">
      <c r="L577" s="34"/>
    </row>
    <row r="578" spans="12:12" x14ac:dyDescent="0.2">
      <c r="L578" s="34"/>
    </row>
    <row r="579" spans="12:12" x14ac:dyDescent="0.2">
      <c r="L579" s="34"/>
    </row>
    <row r="580" spans="12:12" x14ac:dyDescent="0.2">
      <c r="L580" s="34"/>
    </row>
    <row r="581" spans="12:12" x14ac:dyDescent="0.2">
      <c r="L581" s="34"/>
    </row>
    <row r="582" spans="12:12" x14ac:dyDescent="0.2">
      <c r="L582" s="34"/>
    </row>
    <row r="583" spans="12:12" x14ac:dyDescent="0.2">
      <c r="L583" s="34"/>
    </row>
    <row r="584" spans="12:12" x14ac:dyDescent="0.2">
      <c r="L584" s="34"/>
    </row>
    <row r="585" spans="12:12" x14ac:dyDescent="0.2">
      <c r="L585" s="34"/>
    </row>
    <row r="586" spans="12:12" x14ac:dyDescent="0.2">
      <c r="L586" s="34"/>
    </row>
    <row r="587" spans="12:12" x14ac:dyDescent="0.2">
      <c r="L587" s="34"/>
    </row>
    <row r="588" spans="12:12" x14ac:dyDescent="0.2">
      <c r="L588" s="34"/>
    </row>
    <row r="589" spans="12:12" x14ac:dyDescent="0.2">
      <c r="L589" s="34"/>
    </row>
    <row r="590" spans="12:12" x14ac:dyDescent="0.2">
      <c r="L590" s="34"/>
    </row>
    <row r="591" spans="12:12" x14ac:dyDescent="0.2">
      <c r="L591" s="34"/>
    </row>
    <row r="592" spans="12:12" x14ac:dyDescent="0.2">
      <c r="L592" s="34"/>
    </row>
    <row r="593" spans="12:12" x14ac:dyDescent="0.2">
      <c r="L593" s="34"/>
    </row>
    <row r="594" spans="12:12" x14ac:dyDescent="0.2">
      <c r="L594" s="34"/>
    </row>
    <row r="595" spans="12:12" x14ac:dyDescent="0.2">
      <c r="L595" s="34"/>
    </row>
    <row r="596" spans="12:12" x14ac:dyDescent="0.2">
      <c r="L596" s="34"/>
    </row>
    <row r="597" spans="12:12" x14ac:dyDescent="0.2">
      <c r="L597" s="34"/>
    </row>
    <row r="598" spans="12:12" x14ac:dyDescent="0.2">
      <c r="L598" s="34"/>
    </row>
    <row r="599" spans="12:12" x14ac:dyDescent="0.2">
      <c r="L599" s="34"/>
    </row>
    <row r="600" spans="12:12" x14ac:dyDescent="0.2">
      <c r="L600" s="34"/>
    </row>
    <row r="601" spans="12:12" x14ac:dyDescent="0.2">
      <c r="L601" s="34"/>
    </row>
    <row r="602" spans="12:12" x14ac:dyDescent="0.2">
      <c r="L602" s="34"/>
    </row>
    <row r="603" spans="12:12" x14ac:dyDescent="0.2">
      <c r="L603" s="34"/>
    </row>
    <row r="604" spans="12:12" x14ac:dyDescent="0.2">
      <c r="L604" s="34"/>
    </row>
    <row r="605" spans="12:12" x14ac:dyDescent="0.2">
      <c r="L605" s="34"/>
    </row>
    <row r="606" spans="12:12" x14ac:dyDescent="0.2">
      <c r="L606" s="34"/>
    </row>
    <row r="607" spans="12:12" x14ac:dyDescent="0.2">
      <c r="L607" s="34"/>
    </row>
    <row r="608" spans="12:12" x14ac:dyDescent="0.2">
      <c r="L608" s="34"/>
    </row>
    <row r="609" spans="12:12" x14ac:dyDescent="0.2">
      <c r="L609" s="34"/>
    </row>
    <row r="610" spans="12:12" x14ac:dyDescent="0.2">
      <c r="L610" s="34"/>
    </row>
    <row r="611" spans="12:12" x14ac:dyDescent="0.2">
      <c r="L611" s="34"/>
    </row>
    <row r="612" spans="12:12" x14ac:dyDescent="0.2">
      <c r="L612" s="34"/>
    </row>
    <row r="613" spans="12:12" x14ac:dyDescent="0.2">
      <c r="L613" s="34"/>
    </row>
    <row r="614" spans="12:12" x14ac:dyDescent="0.2">
      <c r="L614" s="34"/>
    </row>
    <row r="615" spans="12:12" x14ac:dyDescent="0.2">
      <c r="L615" s="34"/>
    </row>
    <row r="616" spans="12:12" x14ac:dyDescent="0.2">
      <c r="L616" s="34"/>
    </row>
    <row r="617" spans="12:12" x14ac:dyDescent="0.2">
      <c r="L617" s="34"/>
    </row>
    <row r="618" spans="12:12" x14ac:dyDescent="0.2">
      <c r="L618" s="34"/>
    </row>
    <row r="619" spans="12:12" x14ac:dyDescent="0.2">
      <c r="L619" s="34"/>
    </row>
    <row r="620" spans="12:12" x14ac:dyDescent="0.2">
      <c r="L620" s="34"/>
    </row>
  </sheetData>
  <customSheetViews>
    <customSheetView guid="{287AD89D-A2D4-4114-AC21-512DC11BF8EA}" scale="85">
      <selection activeCell="E1" sqref="E1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mergeCells count="2">
    <mergeCell ref="B152:C152"/>
    <mergeCell ref="B153:B155"/>
  </mergeCells>
  <phoneticPr fontId="1" type="noConversion"/>
  <conditionalFormatting sqref="H5:K5">
    <cfRule type="cellIs" dxfId="43" priority="24" operator="lessThan">
      <formula>6.5</formula>
    </cfRule>
    <cfRule type="cellIs" dxfId="42" priority="25" operator="greaterThan">
      <formula>8</formula>
    </cfRule>
  </conditionalFormatting>
  <conditionalFormatting sqref="H32:K32">
    <cfRule type="containsText" dxfId="41" priority="22" stopIfTrue="1" operator="containsText" text="&lt;">
      <formula>NOT(ISERROR(SEARCH("&lt;",H32)))</formula>
    </cfRule>
    <cfRule type="cellIs" dxfId="40" priority="23" operator="greaterThan">
      <formula>$E$32</formula>
    </cfRule>
  </conditionalFormatting>
  <conditionalFormatting sqref="H25:K25">
    <cfRule type="containsText" dxfId="39" priority="20" stopIfTrue="1" operator="containsText" text="&lt;">
      <formula>NOT(ISERROR(SEARCH("&lt;",H25)))</formula>
    </cfRule>
    <cfRule type="cellIs" dxfId="38" priority="21" operator="greaterThan">
      <formula>$E$25</formula>
    </cfRule>
  </conditionalFormatting>
  <conditionalFormatting sqref="H23:K23">
    <cfRule type="containsText" dxfId="37" priority="18" stopIfTrue="1" operator="containsText" text="&lt;">
      <formula>NOT(ISERROR(SEARCH("&lt;",H23)))</formula>
    </cfRule>
    <cfRule type="cellIs" dxfId="36" priority="19" operator="greaterThan">
      <formula>$E$23</formula>
    </cfRule>
  </conditionalFormatting>
  <conditionalFormatting sqref="H18:K18">
    <cfRule type="containsText" dxfId="35" priority="16" stopIfTrue="1" operator="containsText" text="&lt;">
      <formula>NOT(ISERROR(SEARCH("&lt;",H18)))</formula>
    </cfRule>
    <cfRule type="cellIs" dxfId="34" priority="17" operator="greaterThan">
      <formula>$E$18</formula>
    </cfRule>
  </conditionalFormatting>
  <conditionalFormatting sqref="H40:K40">
    <cfRule type="containsText" priority="14" stopIfTrue="1" operator="containsText" text="&lt;">
      <formula>NOT(ISERROR(SEARCH("&lt;",H40)))</formula>
    </cfRule>
    <cfRule type="cellIs" dxfId="33" priority="15" operator="greaterThan">
      <formula>$E$40</formula>
    </cfRule>
  </conditionalFormatting>
  <conditionalFormatting sqref="K58">
    <cfRule type="cellIs" dxfId="32" priority="13" operator="greaterThan">
      <formula>$E$58</formula>
    </cfRule>
  </conditionalFormatting>
  <conditionalFormatting sqref="K59">
    <cfRule type="cellIs" dxfId="31" priority="12" operator="greaterThan">
      <formula>$E$59</formula>
    </cfRule>
  </conditionalFormatting>
  <conditionalFormatting sqref="K61">
    <cfRule type="cellIs" dxfId="30" priority="11" operator="greaterThan">
      <formula>$E$61</formula>
    </cfRule>
  </conditionalFormatting>
  <conditionalFormatting sqref="K62">
    <cfRule type="cellIs" dxfId="29" priority="10" operator="greaterThan">
      <formula>$E$62</formula>
    </cfRule>
  </conditionalFormatting>
  <conditionalFormatting sqref="K64">
    <cfRule type="cellIs" dxfId="28" priority="9" operator="greaterThan">
      <formula>$E$64</formula>
    </cfRule>
  </conditionalFormatting>
  <conditionalFormatting sqref="K65">
    <cfRule type="cellIs" dxfId="27" priority="8" operator="greaterThan">
      <formula>$E$65</formula>
    </cfRule>
  </conditionalFormatting>
  <conditionalFormatting sqref="K66">
    <cfRule type="cellIs" dxfId="26" priority="7" operator="greaterThan">
      <formula>$E$66</formula>
    </cfRule>
  </conditionalFormatting>
  <conditionalFormatting sqref="K67">
    <cfRule type="cellIs" dxfId="25" priority="6" operator="greaterThan">
      <formula>$E$67</formula>
    </cfRule>
  </conditionalFormatting>
  <conditionalFormatting sqref="K70">
    <cfRule type="cellIs" dxfId="24" priority="5" operator="greaterThan">
      <formula>$E$70</formula>
    </cfRule>
  </conditionalFormatting>
  <conditionalFormatting sqref="K117">
    <cfRule type="cellIs" dxfId="23" priority="4" operator="greaterThan">
      <formula>$E$117</formula>
    </cfRule>
  </conditionalFormatting>
  <conditionalFormatting sqref="K58:K151">
    <cfRule type="containsText" priority="3" stopIfTrue="1" operator="containsText" text="&lt;">
      <formula>NOT(ISERROR(SEARCH("&lt;",K58)))</formula>
    </cfRule>
  </conditionalFormatting>
  <conditionalFormatting sqref="K20">
    <cfRule type="containsText" priority="1" stopIfTrue="1" operator="containsText" text="&lt;">
      <formula>NOT(ISERROR(SEARCH("&lt;",K20)))</formula>
    </cfRule>
    <cfRule type="cellIs" dxfId="22" priority="2" operator="greaterThan">
      <formula>$E$20</formula>
    </cfRule>
  </conditionalFormatting>
  <pageMargins left="0.75" right="0.75" top="1" bottom="1" header="0.5" footer="0.5"/>
  <pageSetup paperSize="9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MP1</vt:lpstr>
      <vt:lpstr>MP2</vt:lpstr>
      <vt:lpstr>MP3</vt:lpstr>
      <vt:lpstr>MP4</vt:lpstr>
      <vt:lpstr>MP5</vt:lpstr>
      <vt:lpstr>MP6</vt:lpstr>
      <vt:lpstr>MP7</vt:lpstr>
      <vt:lpstr>MP8</vt:lpstr>
      <vt:lpstr>MP9</vt:lpstr>
      <vt:lpstr>MP10</vt:lpstr>
    </vt:vector>
  </TitlesOfParts>
  <Company>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Gwilliam</dc:creator>
  <cp:lastModifiedBy>deaconj</cp:lastModifiedBy>
  <cp:lastPrinted>2010-11-04T00:11:40Z</cp:lastPrinted>
  <dcterms:created xsi:type="dcterms:W3CDTF">2007-09-14T00:02:39Z</dcterms:created>
  <dcterms:modified xsi:type="dcterms:W3CDTF">2012-10-17T03:59:52Z</dcterms:modified>
</cp:coreProperties>
</file>